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ER\2025\MTZ\64_25 Dodávka olejů, maziv a dalších produktů pro OŘ PHA 2025 - 2026\3. Ke zveřejnění na E-ZAKu\"/>
    </mc:Choice>
  </mc:AlternateContent>
  <xr:revisionPtr revIDLastSave="0" documentId="13_ncr:1_{AB9ED5DC-6905-487F-945C-C71A2ECA00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0" r:id="rId1"/>
  </sheets>
  <definedNames>
    <definedName name="_xlnm._FilterDatabase" localSheetId="0" hidden="1">'2023'!$B$4:$I$94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10" l="1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I75" i="10"/>
  <c r="I74" i="10"/>
  <c r="I73" i="10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6" i="10"/>
  <c r="I54" i="10"/>
  <c r="I52" i="10"/>
  <c r="I51" i="10"/>
  <c r="I49" i="10"/>
  <c r="I47" i="10"/>
  <c r="I46" i="10"/>
  <c r="I44" i="10"/>
  <c r="I43" i="10"/>
  <c r="I42" i="10"/>
  <c r="I41" i="10"/>
  <c r="I40" i="10"/>
  <c r="I39" i="10"/>
  <c r="I38" i="10"/>
  <c r="I34" i="10"/>
  <c r="I35" i="10"/>
  <c r="I36" i="10"/>
  <c r="I33" i="10"/>
  <c r="I31" i="10"/>
  <c r="I30" i="10"/>
  <c r="I15" i="10"/>
  <c r="I16" i="10"/>
  <c r="I17" i="10"/>
  <c r="I18" i="10"/>
  <c r="I19" i="10"/>
  <c r="I20" i="10"/>
  <c r="I21" i="10"/>
  <c r="I22" i="10"/>
  <c r="I23" i="10"/>
  <c r="I24" i="10"/>
  <c r="I25" i="10"/>
  <c r="I26" i="10"/>
  <c r="I27" i="10"/>
  <c r="I28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4" i="10"/>
  <c r="G52" i="10"/>
  <c r="G51" i="10"/>
  <c r="G49" i="10"/>
  <c r="G47" i="10"/>
  <c r="G46" i="10"/>
  <c r="G44" i="10"/>
  <c r="G43" i="10"/>
  <c r="G42" i="10"/>
  <c r="G41" i="10"/>
  <c r="G40" i="10"/>
  <c r="G39" i="10"/>
  <c r="G38" i="10"/>
  <c r="G36" i="10"/>
  <c r="G35" i="10"/>
  <c r="G34" i="10"/>
  <c r="G33" i="10"/>
  <c r="G31" i="10"/>
  <c r="G30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I14" i="10" s="1"/>
  <c r="G13" i="10"/>
  <c r="I13" i="10" s="1"/>
  <c r="G12" i="10"/>
  <c r="I12" i="10" s="1"/>
  <c r="G11" i="10"/>
  <c r="I11" i="10" s="1"/>
  <c r="G10" i="10"/>
  <c r="I10" i="10" s="1"/>
  <c r="G9" i="10"/>
  <c r="I9" i="10" s="1"/>
  <c r="G8" i="10"/>
  <c r="I8" i="10" s="1"/>
  <c r="G7" i="10"/>
  <c r="I7" i="10" s="1"/>
  <c r="L72" i="10" l="1"/>
  <c r="L67" i="10"/>
  <c r="L90" i="10"/>
  <c r="L89" i="10"/>
  <c r="L88" i="10"/>
  <c r="L87" i="10"/>
  <c r="L86" i="10"/>
  <c r="L85" i="10"/>
  <c r="L84" i="10"/>
  <c r="L83" i="10"/>
  <c r="L82" i="10"/>
  <c r="L81" i="10"/>
  <c r="L80" i="10"/>
  <c r="L79" i="10"/>
  <c r="L78" i="10"/>
  <c r="L77" i="10"/>
  <c r="L75" i="10"/>
  <c r="L74" i="10"/>
  <c r="L73" i="10"/>
  <c r="L71" i="10"/>
  <c r="L70" i="10"/>
  <c r="L69" i="10"/>
  <c r="L68" i="10"/>
  <c r="L66" i="10"/>
  <c r="L65" i="10"/>
  <c r="L64" i="10"/>
  <c r="L63" i="10"/>
  <c r="L62" i="10"/>
  <c r="L61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30" i="10"/>
  <c r="L31" i="10"/>
  <c r="L33" i="10"/>
  <c r="L34" i="10"/>
  <c r="L35" i="10"/>
  <c r="L36" i="10"/>
  <c r="L38" i="10"/>
  <c r="L39" i="10"/>
  <c r="L40" i="10"/>
  <c r="L41" i="10"/>
  <c r="L42" i="10"/>
  <c r="L43" i="10"/>
  <c r="L44" i="10"/>
  <c r="L46" i="10"/>
  <c r="L47" i="10"/>
  <c r="L49" i="10"/>
  <c r="L51" i="10"/>
  <c r="L52" i="10"/>
  <c r="L54" i="10"/>
  <c r="L56" i="10"/>
  <c r="L57" i="10"/>
  <c r="L58" i="10"/>
  <c r="L59" i="10"/>
  <c r="L60" i="10"/>
  <c r="L91" i="10"/>
  <c r="L92" i="10"/>
  <c r="L93" i="10"/>
  <c r="L94" i="10"/>
  <c r="L95" i="10"/>
  <c r="L96" i="10" l="1"/>
  <c r="C96" i="10"/>
</calcChain>
</file>

<file path=xl/sharedStrings.xml><?xml version="1.0" encoding="utf-8"?>
<sst xmlns="http://schemas.openxmlformats.org/spreadsheetml/2006/main" count="343" uniqueCount="237">
  <si>
    <t>MJ</t>
  </si>
  <si>
    <t>Cena/MJ</t>
  </si>
  <si>
    <t>Motorový olej</t>
  </si>
  <si>
    <t>litr</t>
  </si>
  <si>
    <t>Motorový olej - dvoutaktní motory</t>
  </si>
  <si>
    <t>Převodový olej</t>
  </si>
  <si>
    <t>Hydraulický olej</t>
  </si>
  <si>
    <t>Hydrodynamické mechanismy</t>
  </si>
  <si>
    <t>Kompresorový olej</t>
  </si>
  <si>
    <t>Kapaliny</t>
  </si>
  <si>
    <t>Benzínový čistič</t>
  </si>
  <si>
    <t>Líh syntetický</t>
  </si>
  <si>
    <t>kg</t>
  </si>
  <si>
    <t>ISO 6743-9 : L-XBDHB2,NLGI 2,  DIN 51 502 : KP2N-20</t>
  </si>
  <si>
    <t>ks</t>
  </si>
  <si>
    <t>Technický benzín 80/110</t>
  </si>
  <si>
    <t>Plastická maziva</t>
  </si>
  <si>
    <t>500 ml</t>
  </si>
  <si>
    <t>Petrolej</t>
  </si>
  <si>
    <t>450 ml</t>
  </si>
  <si>
    <t>SAE  15W-40</t>
  </si>
  <si>
    <t>Specifikace, norma</t>
  </si>
  <si>
    <t>SAE 40</t>
  </si>
  <si>
    <t xml:space="preserve">API SC/CB,   </t>
  </si>
  <si>
    <t xml:space="preserve">API SC/CB, </t>
  </si>
  <si>
    <t>SAE 30</t>
  </si>
  <si>
    <t>API SF/CD,</t>
  </si>
  <si>
    <t>SAE 15W-40</t>
  </si>
  <si>
    <t>API CF-4/SG,</t>
  </si>
  <si>
    <t>SAE 15W-50</t>
  </si>
  <si>
    <t>API SE/CC,</t>
  </si>
  <si>
    <t>SAE 10W-40 do nové MUV 77</t>
  </si>
  <si>
    <t>ACEA E6/E7,  DEUTZ DQC III-10 LA</t>
  </si>
  <si>
    <t>SAE 10W-30  (nové MUV)</t>
  </si>
  <si>
    <t>Caterpillar ECF-3</t>
  </si>
  <si>
    <t>SAE  30</t>
  </si>
  <si>
    <t>Neaditivovaný, API SB</t>
  </si>
  <si>
    <t>API TC, JASO FC</t>
  </si>
  <si>
    <t>SAE 20W-30</t>
  </si>
  <si>
    <t>API TC, Husquarna 346, JASO FD, TISI,  ISO-L-EGD/OEM</t>
  </si>
  <si>
    <t>SAE 80W</t>
  </si>
  <si>
    <t>API GL4</t>
  </si>
  <si>
    <t>SAE 90</t>
  </si>
  <si>
    <t>API GL5</t>
  </si>
  <si>
    <t>ISO VG 32</t>
  </si>
  <si>
    <t>DIN 51224/2,Denison HF2, Eaton M-2650S, Eaton I-286, GM LS/2</t>
  </si>
  <si>
    <t>DIN 51524/2 HLP</t>
  </si>
  <si>
    <t>ISO VG 46</t>
  </si>
  <si>
    <t>ISO VG 32    (biologicky odbouratelný)</t>
  </si>
  <si>
    <t>ISO 6743/4 HM, DIN 51502 H, VDMA 24568</t>
  </si>
  <si>
    <t xml:space="preserve"> GM ALLISON type C3</t>
  </si>
  <si>
    <t>ISO VG 100</t>
  </si>
  <si>
    <t>ISO 6743/3A, DIN 51506 VDL</t>
  </si>
  <si>
    <t>čistič motorů</t>
  </si>
  <si>
    <t>oplachový vodou</t>
  </si>
  <si>
    <t>Nemrznoucí směs do chladiče  (koncentrát)</t>
  </si>
  <si>
    <t>VW 774/C</t>
  </si>
  <si>
    <t xml:space="preserve"> VW774/D</t>
  </si>
  <si>
    <t xml:space="preserve">Nemrznoucí směs chladiče </t>
  </si>
  <si>
    <t>Caterpillar EC-1</t>
  </si>
  <si>
    <t>Aditiva do nafty - zimní</t>
  </si>
  <si>
    <t>Aditiva do nafty - letní</t>
  </si>
  <si>
    <t>Rozmrazovač skel</t>
  </si>
  <si>
    <t xml:space="preserve">Brzdová kapalina (žlutá) </t>
  </si>
  <si>
    <t>DOT 3, ISO 4925, VW TL 766</t>
  </si>
  <si>
    <t>Mazací tuk NGLI 2</t>
  </si>
  <si>
    <t>DIN 51502: KP2K-25, ISO 6743/9: L-XBCEB2</t>
  </si>
  <si>
    <t>DIN 51502: G00G-20, ISO 6743/9: BBHA 00</t>
  </si>
  <si>
    <t>DIN 51502: K4E-25,  ISO 6743/9: CAHA 4</t>
  </si>
  <si>
    <t>DIN 51502  KF3C-30,  ISO 6743/9: CAHB 3</t>
  </si>
  <si>
    <t>DIN 51502  GP00E-20,  ISO 6743/9: BBEB 00</t>
  </si>
  <si>
    <t>DIN 51502  K2/3K-30,  ISO 6743/9: CCEA 2/3</t>
  </si>
  <si>
    <t>DIN 51502  KP2/3K-30,  ISO 6743/9: CCEB 2/3</t>
  </si>
  <si>
    <t>DIN 51502  KF2/3K-30,  ISO 6743/9: CCEB 2/3</t>
  </si>
  <si>
    <t>DIN 51502: G0E-20, ISO 6743/9 : BBEA 0</t>
  </si>
  <si>
    <t>Olej ložiskový ISO VG 46 (zimní)</t>
  </si>
  <si>
    <t>DIN 51524-1 HL, ISO 6743/4 HL</t>
  </si>
  <si>
    <t>DIN 51825: K2N-20L, ISO L-XBDHA-2</t>
  </si>
  <si>
    <t>DIN 51502 CGLP, Cincinnati machine P-47</t>
  </si>
  <si>
    <t>s rozprašovačem</t>
  </si>
  <si>
    <t>Mazací tuk</t>
  </si>
  <si>
    <t>ISO VG 68</t>
  </si>
  <si>
    <t>Aditiva do benzínu</t>
  </si>
  <si>
    <t>nemrznoucí kapalina do chladiče  (koncentrát)</t>
  </si>
  <si>
    <t xml:space="preserve">Mazací tuk </t>
  </si>
  <si>
    <t>Cena celkem na období 12 měsíců</t>
  </si>
  <si>
    <t>ISO 6743-4, DIN 51524/3</t>
  </si>
  <si>
    <t>Mazací a konzervační olej proti korozi</t>
  </si>
  <si>
    <t>ISO 67438/ RDD</t>
  </si>
  <si>
    <t>400ml</t>
  </si>
  <si>
    <t>400 g</t>
  </si>
  <si>
    <t>ve spreji</t>
  </si>
  <si>
    <t>v kanystru</t>
  </si>
  <si>
    <t>Univerzální mazivo pro mazání, čištění a uvolňování pohyblivých částí strojních mechanismů, systém smart straw</t>
  </si>
  <si>
    <t>Balení cca</t>
  </si>
  <si>
    <t xml:space="preserve">Nabídkový ceník </t>
  </si>
  <si>
    <t>* uchazeč vyplní pouze žlutě vyznačené buňky</t>
  </si>
  <si>
    <t>API CI-4, ACEA E9</t>
  </si>
  <si>
    <t>Dodávka olejů, maziv a dalších produktů pro OŘ PHA 2025 - 2026</t>
  </si>
  <si>
    <t>Číslo řádku</t>
  </si>
  <si>
    <t>1.</t>
  </si>
  <si>
    <t>2.</t>
  </si>
  <si>
    <t>3.</t>
  </si>
  <si>
    <t>4.</t>
  </si>
  <si>
    <t>5.</t>
  </si>
  <si>
    <t>6.</t>
  </si>
  <si>
    <t>7.</t>
  </si>
  <si>
    <t>8.</t>
  </si>
  <si>
    <t xml:space="preserve">Briggs &amp; Stratton </t>
  </si>
  <si>
    <t>9.</t>
  </si>
  <si>
    <t>10.</t>
  </si>
  <si>
    <t>SAE 10W 30</t>
  </si>
  <si>
    <t xml:space="preserve"> API SJ</t>
  </si>
  <si>
    <t>11.</t>
  </si>
  <si>
    <t xml:space="preserve">litr </t>
  </si>
  <si>
    <t>12.</t>
  </si>
  <si>
    <t>SAE 5W 40</t>
  </si>
  <si>
    <t>API SN, ACEA A3/B3, A3/B4, MB 229.3, VW 502.00/505.00</t>
  </si>
  <si>
    <t>13.</t>
  </si>
  <si>
    <t>14.</t>
  </si>
  <si>
    <t>SAE 10W 40</t>
  </si>
  <si>
    <t xml:space="preserve">ACEA A3/B4, VW 505.00, API, API SP  </t>
  </si>
  <si>
    <t>15.</t>
  </si>
  <si>
    <t>16.</t>
  </si>
  <si>
    <t>SAE 0W 20</t>
  </si>
  <si>
    <t>SAE 0W-20 VW 508 00/509 00 G 055 577 M2</t>
  </si>
  <si>
    <t>17.</t>
  </si>
  <si>
    <t>18.</t>
  </si>
  <si>
    <t>SAE 0W 30</t>
  </si>
  <si>
    <t>VW 504,00 VW 507,00 VW G S55 545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</si>
  <si>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</si>
  <si>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</si>
  <si>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</si>
  <si>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</si>
  <si>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</si>
  <si>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</si>
  <si>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</si>
  <si>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</si>
  <si>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</si>
  <si>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</si>
  <si>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</si>
  <si>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</si>
  <si>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</si>
  <si>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</si>
  <si>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</si>
  <si>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</si>
  <si>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 xml:space="preserve">ATF Dextron </t>
  </si>
  <si>
    <t>ALLISON C4, CATERPILLAR TO-2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</si>
  <si>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</si>
  <si>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</si>
  <si>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</si>
  <si>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</si>
  <si>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</si>
  <si>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</si>
  <si>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</si>
  <si>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</si>
  <si>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</si>
  <si>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</si>
  <si>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 xml:space="preserve">Transformátorový olej </t>
  </si>
  <si>
    <t>45.</t>
  </si>
  <si>
    <t>ČSN EN IEC 60296 ed. 3 (čl. 5) - typ: A; označení: TVAI</t>
  </si>
  <si>
    <t>46.</t>
  </si>
  <si>
    <t>Trafo en</t>
  </si>
  <si>
    <t>ISO VG:10 IEC 60296 PN-EN 60296:2012</t>
  </si>
  <si>
    <t>47.</t>
  </si>
  <si>
    <t>Řezný  olej</t>
  </si>
  <si>
    <t>48.</t>
  </si>
  <si>
    <t xml:space="preserve">Řezný olej 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</si>
  <si>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</si>
  <si>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</si>
  <si>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</si>
  <si>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</si>
  <si>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</si>
  <si>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</si>
  <si>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</si>
  <si>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</si>
  <si>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</si>
  <si>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</si>
  <si>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 xml:space="preserve">Destilovaná voda </t>
  </si>
  <si>
    <t>59.</t>
  </si>
  <si>
    <t>60.</t>
  </si>
  <si>
    <t>61.</t>
  </si>
  <si>
    <t>62.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</si>
  <si>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</si>
  <si>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</si>
  <si>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</si>
  <si>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</si>
  <si>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</si>
  <si>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</si>
  <si>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</si>
  <si>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</si>
  <si>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</si>
  <si>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</si>
  <si>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</si>
  <si>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</si>
  <si>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DIN 51502:KP2N-20, ISO 6743-9: L-XBDHB 2, NLGI 2</t>
  </si>
  <si>
    <t>78.</t>
  </si>
  <si>
    <t xml:space="preserve">Vazelína </t>
  </si>
  <si>
    <t>400 ml</t>
  </si>
  <si>
    <t>79.</t>
  </si>
  <si>
    <t>Čistič brzd</t>
  </si>
  <si>
    <t>750 ml</t>
  </si>
  <si>
    <t xml:space="preserve">ks </t>
  </si>
  <si>
    <t>80.</t>
  </si>
  <si>
    <t>81.</t>
  </si>
  <si>
    <t>82.</t>
  </si>
  <si>
    <t>83.</t>
  </si>
  <si>
    <t>84.</t>
  </si>
  <si>
    <t>85.</t>
  </si>
  <si>
    <t>86.</t>
  </si>
  <si>
    <t>63.</t>
  </si>
  <si>
    <t>64.</t>
  </si>
  <si>
    <t>65.</t>
  </si>
  <si>
    <t>Brzdová kapalina</t>
  </si>
  <si>
    <t>DOT 4, SAEJ 1704, ISO4925</t>
  </si>
  <si>
    <t xml:space="preserve">500 ml </t>
  </si>
  <si>
    <t>87.</t>
  </si>
  <si>
    <t>88.</t>
  </si>
  <si>
    <t>89.</t>
  </si>
  <si>
    <t>AdBlue</t>
  </si>
  <si>
    <t>závoz do nádrží</t>
  </si>
  <si>
    <t>l</t>
  </si>
  <si>
    <t>Art.60 1100 10, 60 1100 5, 60 1100 25 - na vrtání kolejnic</t>
  </si>
  <si>
    <t>ve spreji na mazání zdvihacích zařízení</t>
  </si>
  <si>
    <t xml:space="preserve">Přesný název výrobku/výrobce </t>
  </si>
  <si>
    <t>% DPH</t>
  </si>
  <si>
    <t>Celkem Kč s DPH</t>
  </si>
  <si>
    <t>Cena celkem bez DPH</t>
  </si>
  <si>
    <t>Olej pro ztrátové mazání odbouratelný</t>
  </si>
  <si>
    <t>Mazání kluzných ploch ISO VG 68</t>
  </si>
  <si>
    <t xml:space="preserve">                                                           Typ oleje                                                        </t>
  </si>
  <si>
    <t>Cena za balení</t>
  </si>
  <si>
    <t>Počet balení celkem za 12 měsíců</t>
  </si>
  <si>
    <t>AdBlue*</t>
  </si>
  <si>
    <t>* AdBlue</t>
  </si>
  <si>
    <t>Minimální závoz 1000l na jedno odběrné místo. Odběrná místa - Olbramovice a Kolín. Bližší upřesnění odběrného místa je uvedeno v příloze "Dodací místa"</t>
  </si>
  <si>
    <t>Pozn.: Produkty budou dodávány primárně v jednorázových nevratných obalech. Pokud bude některý z produktů dodáván v zálohovaném obalu, je dodavatel povinen takový obal v místě dodání zpět odebrat a vrátit zálohu za něj poskytnutou.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</si>
</sst>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8"/>
      <color theme="0"/>
      <name val="Calibri"/>
      <family val="2"/>
      <charset val="238"/>
      <scheme val="minor"/>
    </font>
    <font>
      <sz val="20"/>
      <color theme="0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0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color theme="0"/>
      <name val="Verdana"/>
      <family val="2"/>
      <charset val="238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8" fillId="0" borderId="0"/>
  </cellStyleXfs>
  <cellXfs count="109">
    <xf numFmtId="0" fontId="0" fillId="0" borderId="0" xfId="0"/>
    <xf numFmtId="0" fontId="0" fillId="0" borderId="0" xfId="0" applyAlignment="1">
      <alignment horizontal="right" indent="1"/>
    </xf>
    <xf numFmtId="4" fontId="3" fillId="0" borderId="0" xfId="0" applyNumberFormat="1" applyFont="1"/>
    <xf numFmtId="0" fontId="2" fillId="2" borderId="3" xfId="2" applyBorder="1"/>
    <xf numFmtId="4" fontId="4" fillId="2" borderId="4" xfId="2" applyNumberFormat="1" applyFont="1" applyBorder="1" applyAlignment="1"/>
    <xf numFmtId="0" fontId="6" fillId="0" borderId="6" xfId="0" applyFont="1" applyBorder="1"/>
    <xf numFmtId="0" fontId="6" fillId="0" borderId="0" xfId="0" applyFont="1"/>
    <xf numFmtId="0" fontId="6" fillId="0" borderId="0" xfId="0" applyFont="1" applyAlignment="1">
      <alignment horizontal="right" indent="1"/>
    </xf>
    <xf numFmtId="4" fontId="7" fillId="0" borderId="0" xfId="0" applyNumberFormat="1" applyFont="1"/>
    <xf numFmtId="0" fontId="8" fillId="0" borderId="0" xfId="3"/>
    <xf numFmtId="0" fontId="6" fillId="0" borderId="6" xfId="0" applyFont="1" applyBorder="1" applyAlignment="1">
      <alignment wrapText="1"/>
    </xf>
    <xf numFmtId="0" fontId="8" fillId="0" borderId="0" xfId="3" applyAlignment="1">
      <alignment horizontal="left"/>
    </xf>
    <xf numFmtId="0" fontId="9" fillId="2" borderId="9" xfId="2" applyFont="1" applyBorder="1" applyAlignment="1">
      <alignment horizontal="left" wrapText="1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right" vertical="center"/>
    </xf>
    <xf numFmtId="0" fontId="7" fillId="0" borderId="0" xfId="0" applyFont="1"/>
    <xf numFmtId="0" fontId="0" fillId="0" borderId="0" xfId="0" applyAlignment="1">
      <alignment horizontal="right"/>
    </xf>
    <xf numFmtId="0" fontId="2" fillId="2" borderId="3" xfId="2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3" applyAlignment="1">
      <alignment horizontal="right"/>
    </xf>
    <xf numFmtId="3" fontId="6" fillId="0" borderId="7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0" fontId="6" fillId="4" borderId="0" xfId="0" applyFont="1" applyFill="1"/>
    <xf numFmtId="0" fontId="6" fillId="6" borderId="6" xfId="0" applyFont="1" applyFill="1" applyBorder="1"/>
    <xf numFmtId="0" fontId="6" fillId="6" borderId="6" xfId="0" applyFont="1" applyFill="1" applyBorder="1" applyAlignment="1">
      <alignment horizontal="right"/>
    </xf>
    <xf numFmtId="0" fontId="2" fillId="2" borderId="16" xfId="2" applyBorder="1"/>
    <xf numFmtId="0" fontId="6" fillId="0" borderId="17" xfId="0" applyFont="1" applyBorder="1"/>
    <xf numFmtId="0" fontId="5" fillId="6" borderId="17" xfId="0" applyFont="1" applyFill="1" applyBorder="1"/>
    <xf numFmtId="0" fontId="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13" fillId="6" borderId="17" xfId="0" applyFont="1" applyFill="1" applyBorder="1"/>
    <xf numFmtId="0" fontId="6" fillId="0" borderId="17" xfId="0" applyFont="1" applyBorder="1" applyAlignment="1">
      <alignment horizontal="left" vertical="center" wrapText="1"/>
    </xf>
    <xf numFmtId="0" fontId="0" fillId="5" borderId="2" xfId="0" applyFill="1" applyBorder="1"/>
    <xf numFmtId="0" fontId="12" fillId="5" borderId="5" xfId="0" applyFont="1" applyFill="1" applyBorder="1" applyAlignment="1">
      <alignment horizontal="center" wrapText="1"/>
    </xf>
    <xf numFmtId="0" fontId="13" fillId="0" borderId="5" xfId="0" applyFont="1" applyBorder="1" applyAlignment="1">
      <alignment horizontal="center"/>
    </xf>
    <xf numFmtId="0" fontId="13" fillId="6" borderId="5" xfId="0" applyFont="1" applyFill="1" applyBorder="1" applyAlignment="1">
      <alignment horizontal="center"/>
    </xf>
    <xf numFmtId="0" fontId="6" fillId="6" borderId="5" xfId="0" applyFont="1" applyFill="1" applyBorder="1"/>
    <xf numFmtId="4" fontId="6" fillId="6" borderId="7" xfId="0" applyNumberFormat="1" applyFont="1" applyFill="1" applyBorder="1"/>
    <xf numFmtId="0" fontId="6" fillId="6" borderId="12" xfId="0" applyFont="1" applyFill="1" applyBorder="1" applyAlignment="1">
      <alignment horizontal="right" indent="1"/>
    </xf>
    <xf numFmtId="44" fontId="0" fillId="6" borderId="6" xfId="0" applyNumberFormat="1" applyFill="1" applyBorder="1" applyAlignment="1">
      <alignment horizontal="center"/>
    </xf>
    <xf numFmtId="3" fontId="6" fillId="6" borderId="7" xfId="0" applyNumberFormat="1" applyFont="1" applyFill="1" applyBorder="1" applyAlignment="1">
      <alignment horizontal="center"/>
    </xf>
    <xf numFmtId="44" fontId="0" fillId="6" borderId="7" xfId="0" applyNumberFormat="1" applyFill="1" applyBorder="1" applyAlignment="1" applyProtection="1">
      <alignment horizontal="center"/>
      <protection locked="0"/>
    </xf>
    <xf numFmtId="44" fontId="0" fillId="6" borderId="7" xfId="0" applyNumberFormat="1" applyFill="1" applyBorder="1" applyAlignment="1">
      <alignment horizontal="center"/>
    </xf>
    <xf numFmtId="0" fontId="6" fillId="3" borderId="6" xfId="0" applyFont="1" applyFill="1" applyBorder="1"/>
    <xf numFmtId="0" fontId="6" fillId="3" borderId="6" xfId="0" applyFont="1" applyFill="1" applyBorder="1" applyAlignment="1">
      <alignment horizontal="right"/>
    </xf>
    <xf numFmtId="0" fontId="6" fillId="3" borderId="19" xfId="0" applyFont="1" applyFill="1" applyBorder="1" applyAlignment="1">
      <alignment horizontal="left" vertical="center"/>
    </xf>
    <xf numFmtId="0" fontId="6" fillId="3" borderId="17" xfId="0" applyFont="1" applyFill="1" applyBorder="1"/>
    <xf numFmtId="0" fontId="6" fillId="3" borderId="17" xfId="0" applyFont="1" applyFill="1" applyBorder="1" applyAlignment="1">
      <alignment vertical="center"/>
    </xf>
    <xf numFmtId="0" fontId="6" fillId="3" borderId="6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horizontal="right" vertical="center"/>
    </xf>
    <xf numFmtId="0" fontId="6" fillId="3" borderId="6" xfId="0" applyFont="1" applyFill="1" applyBorder="1" applyAlignment="1">
      <alignment vertical="center"/>
    </xf>
    <xf numFmtId="0" fontId="6" fillId="3" borderId="0" xfId="0" applyFont="1" applyFill="1"/>
    <xf numFmtId="0" fontId="16" fillId="5" borderId="6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0" fillId="5" borderId="21" xfId="0" applyFill="1" applyBorder="1"/>
    <xf numFmtId="0" fontId="0" fillId="5" borderId="24" xfId="0" applyFill="1" applyBorder="1"/>
    <xf numFmtId="164" fontId="6" fillId="6" borderId="12" xfId="0" applyNumberFormat="1" applyFont="1" applyFill="1" applyBorder="1"/>
    <xf numFmtId="164" fontId="6" fillId="3" borderId="7" xfId="0" applyNumberFormat="1" applyFont="1" applyFill="1" applyBorder="1"/>
    <xf numFmtId="164" fontId="6" fillId="6" borderId="7" xfId="0" applyNumberFormat="1" applyFont="1" applyFill="1" applyBorder="1"/>
    <xf numFmtId="0" fontId="6" fillId="6" borderId="8" xfId="0" applyFont="1" applyFill="1" applyBorder="1"/>
    <xf numFmtId="0" fontId="6" fillId="5" borderId="22" xfId="0" applyFont="1" applyFill="1" applyBorder="1"/>
    <xf numFmtId="164" fontId="6" fillId="0" borderId="8" xfId="0" applyNumberFormat="1" applyFont="1" applyBorder="1"/>
    <xf numFmtId="9" fontId="0" fillId="0" borderId="0" xfId="0" applyNumberFormat="1"/>
    <xf numFmtId="9" fontId="0" fillId="5" borderId="20" xfId="0" applyNumberFormat="1" applyFill="1" applyBorder="1"/>
    <xf numFmtId="9" fontId="15" fillId="5" borderId="6" xfId="0" applyNumberFormat="1" applyFont="1" applyFill="1" applyBorder="1" applyAlignment="1">
      <alignment horizontal="center" vertical="center"/>
    </xf>
    <xf numFmtId="9" fontId="6" fillId="6" borderId="6" xfId="0" applyNumberFormat="1" applyFont="1" applyFill="1" applyBorder="1"/>
    <xf numFmtId="9" fontId="6" fillId="5" borderId="22" xfId="0" applyNumberFormat="1" applyFont="1" applyFill="1" applyBorder="1"/>
    <xf numFmtId="9" fontId="6" fillId="0" borderId="0" xfId="0" applyNumberFormat="1" applyFont="1"/>
    <xf numFmtId="164" fontId="12" fillId="2" borderId="7" xfId="2" applyNumberFormat="1" applyFont="1" applyBorder="1" applyAlignment="1">
      <alignment horizontal="center" vertical="center" wrapText="1"/>
    </xf>
    <xf numFmtId="0" fontId="12" fillId="2" borderId="6" xfId="2" applyFont="1" applyBorder="1" applyAlignment="1">
      <alignment horizontal="center" vertical="center" wrapText="1"/>
    </xf>
    <xf numFmtId="0" fontId="12" fillId="2" borderId="6" xfId="2" applyFont="1" applyBorder="1" applyAlignment="1">
      <alignment horizontal="center" vertical="center"/>
    </xf>
    <xf numFmtId="4" fontId="12" fillId="2" borderId="7" xfId="2" applyNumberFormat="1" applyFont="1" applyBorder="1" applyAlignment="1">
      <alignment vertical="center"/>
    </xf>
    <xf numFmtId="0" fontId="2" fillId="2" borderId="17" xfId="2" applyBorder="1" applyAlignment="1">
      <alignment horizontal="center" vertical="center"/>
    </xf>
    <xf numFmtId="4" fontId="4" fillId="2" borderId="11" xfId="2" applyNumberFormat="1" applyFont="1" applyBorder="1" applyAlignment="1"/>
    <xf numFmtId="4" fontId="6" fillId="6" borderId="12" xfId="0" applyNumberFormat="1" applyFont="1" applyFill="1" applyBorder="1"/>
    <xf numFmtId="4" fontId="12" fillId="2" borderId="7" xfId="2" applyNumberFormat="1" applyFont="1" applyBorder="1" applyAlignment="1">
      <alignment horizontal="center" vertical="center" wrapText="1"/>
    </xf>
    <xf numFmtId="44" fontId="0" fillId="3" borderId="7" xfId="0" applyNumberFormat="1" applyFill="1" applyBorder="1" applyAlignment="1">
      <alignment horizontal="center"/>
    </xf>
    <xf numFmtId="0" fontId="12" fillId="2" borderId="7" xfId="2" applyFont="1" applyBorder="1" applyAlignment="1">
      <alignment horizontal="center" wrapText="1"/>
    </xf>
    <xf numFmtId="0" fontId="6" fillId="7" borderId="19" xfId="0" applyFont="1" applyFill="1" applyBorder="1" applyAlignment="1">
      <alignment horizontal="left" vertical="center"/>
    </xf>
    <xf numFmtId="0" fontId="8" fillId="7" borderId="0" xfId="3" applyFill="1"/>
    <xf numFmtId="0" fontId="6" fillId="0" borderId="0" xfId="0" applyFont="1" applyAlignment="1">
      <alignment horizontal="left"/>
    </xf>
    <xf numFmtId="0" fontId="6" fillId="0" borderId="1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 vertical="center"/>
    </xf>
    <xf numFmtId="164" fontId="10" fillId="2" borderId="10" xfId="2" applyNumberFormat="1" applyFont="1" applyBorder="1" applyAlignment="1">
      <alignment horizontal="right"/>
    </xf>
    <xf numFmtId="44" fontId="10" fillId="2" borderId="13" xfId="2" applyNumberFormat="1" applyFont="1" applyBorder="1" applyAlignment="1">
      <alignment horizontal="right"/>
    </xf>
    <xf numFmtId="0" fontId="2" fillId="2" borderId="11" xfId="2" applyBorder="1" applyAlignment="1">
      <alignment horizontal="center"/>
    </xf>
    <xf numFmtId="0" fontId="11" fillId="0" borderId="0" xfId="1" applyFont="1" applyBorder="1" applyAlignment="1">
      <alignment horizontal="left"/>
    </xf>
    <xf numFmtId="0" fontId="6" fillId="0" borderId="18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5" fillId="0" borderId="0" xfId="1" applyFont="1" applyBorder="1" applyAlignment="1">
      <alignment horizontal="left"/>
    </xf>
    <xf numFmtId="0" fontId="6" fillId="3" borderId="14" xfId="0" applyFont="1" applyFill="1" applyBorder="1" applyAlignment="1">
      <alignment horizontal="left" vertical="center"/>
    </xf>
    <xf numFmtId="0" fontId="6" fillId="3" borderId="15" xfId="0" applyFont="1" applyFill="1" applyBorder="1" applyAlignment="1">
      <alignment horizontal="left" vertical="center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164" fontId="10" fillId="5" borderId="23" xfId="0" applyNumberFormat="1" applyFont="1" applyFill="1" applyBorder="1"/>
    <xf numFmtId="44" fontId="0" fillId="4" borderId="6" xfId="0" applyNumberFormat="1" applyFill="1" applyBorder="1" applyAlignment="1" applyProtection="1">
      <alignment horizontal="center"/>
      <protection locked="0"/>
    </xf>
    <xf numFmtId="0" fontId="6" fillId="4" borderId="6" xfId="0" applyFont="1" applyFill="1" applyBorder="1" applyProtection="1">
      <protection locked="0"/>
    </xf>
    <xf numFmtId="9" fontId="6" fillId="4" borderId="6" xfId="0" applyNumberFormat="1" applyFont="1" applyFill="1" applyBorder="1" applyAlignment="1" applyProtection="1">
      <alignment horizontal="center"/>
      <protection locked="0"/>
    </xf>
    <xf numFmtId="0" fontId="7" fillId="4" borderId="6" xfId="0" applyFont="1" applyFill="1" applyBorder="1" applyProtection="1">
      <protection locked="0"/>
    </xf>
    <xf numFmtId="9" fontId="7" fillId="4" borderId="6" xfId="0" applyNumberFormat="1" applyFont="1" applyFill="1" applyBorder="1" applyAlignment="1" applyProtection="1">
      <alignment horizontal="center"/>
      <protection locked="0"/>
    </xf>
  </cellXfs>
  <cellStyles count="4">
    <cellStyle name="Nadpis 1" xfId="1" builtinId="16"/>
    <cellStyle name="Normální" xfId="0" builtinId="0"/>
    <cellStyle name="Normální 2" xfId="3" xr:uid="{00000000-0005-0000-0000-000002000000}"/>
    <cellStyle name="Zvýraznění 1" xfId="2" builtinId="29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25"/>
  <sheetViews>
    <sheetView tabSelected="1" topLeftCell="A91" workbookViewId="0">
      <selection activeCell="J16" sqref="J16"/>
    </sheetView>
  </sheetViews>
  <sheetFormatPr defaultRowHeight="15" x14ac:dyDescent="0.25"/>
  <cols>
    <col min="2" max="2" width="41" customWidth="1"/>
    <col min="3" max="3" width="48.5703125" customWidth="1"/>
    <col min="4" max="4" width="8" style="17" bestFit="1" customWidth="1"/>
    <col min="5" max="5" width="3.5703125" style="1" bestFit="1" customWidth="1"/>
    <col min="6" max="7" width="10.85546875" style="2" customWidth="1"/>
    <col min="8" max="8" width="10.7109375" style="1" customWidth="1"/>
    <col min="9" max="9" width="15" style="1" customWidth="1"/>
    <col min="10" max="10" width="20.42578125" customWidth="1"/>
    <col min="11" max="11" width="9.140625" style="65"/>
    <col min="12" max="12" width="23.42578125" customWidth="1"/>
  </cols>
  <sheetData>
    <row r="1" spans="1:12" ht="31.5" x14ac:dyDescent="0.5">
      <c r="B1" s="93" t="s">
        <v>95</v>
      </c>
      <c r="C1" s="93"/>
      <c r="D1" s="93"/>
      <c r="E1" s="93"/>
      <c r="F1" s="93"/>
      <c r="G1" s="93"/>
      <c r="H1" s="93"/>
      <c r="I1" s="93"/>
    </row>
    <row r="2" spans="1:12" ht="15.75" x14ac:dyDescent="0.25">
      <c r="B2" s="98" t="s">
        <v>98</v>
      </c>
      <c r="C2" s="98"/>
      <c r="D2" s="98"/>
      <c r="E2" s="98"/>
      <c r="F2" s="98"/>
      <c r="G2" s="98"/>
      <c r="H2" s="98"/>
      <c r="I2" s="98"/>
    </row>
    <row r="3" spans="1:12" ht="16.5" thickBot="1" x14ac:dyDescent="0.3">
      <c r="B3" s="98"/>
      <c r="C3" s="98"/>
      <c r="D3" s="98"/>
      <c r="E3" s="98"/>
      <c r="F3" s="98"/>
      <c r="G3" s="98"/>
      <c r="H3" s="98"/>
      <c r="I3" s="98"/>
    </row>
    <row r="4" spans="1:12" ht="15" customHeight="1" x14ac:dyDescent="0.25">
      <c r="A4" s="35"/>
      <c r="B4" s="28"/>
      <c r="C4" s="3"/>
      <c r="D4" s="18"/>
      <c r="E4" s="3"/>
      <c r="F4" s="4"/>
      <c r="G4" s="76"/>
      <c r="H4" s="92"/>
      <c r="I4" s="92"/>
      <c r="J4" s="58"/>
      <c r="K4" s="66"/>
      <c r="L4" s="57"/>
    </row>
    <row r="5" spans="1:12" ht="67.5" customHeight="1" x14ac:dyDescent="0.25">
      <c r="A5" s="36" t="s">
        <v>99</v>
      </c>
      <c r="B5" s="75" t="s">
        <v>230</v>
      </c>
      <c r="C5" s="73" t="s">
        <v>21</v>
      </c>
      <c r="D5" s="72" t="s">
        <v>94</v>
      </c>
      <c r="E5" s="73" t="s">
        <v>0</v>
      </c>
      <c r="F5" s="74" t="s">
        <v>1</v>
      </c>
      <c r="G5" s="78" t="s">
        <v>231</v>
      </c>
      <c r="H5" s="80" t="s">
        <v>232</v>
      </c>
      <c r="I5" s="71" t="s">
        <v>227</v>
      </c>
      <c r="J5" s="55" t="s">
        <v>224</v>
      </c>
      <c r="K5" s="67" t="s">
        <v>225</v>
      </c>
      <c r="L5" s="56" t="s">
        <v>226</v>
      </c>
    </row>
    <row r="6" spans="1:12" s="6" customFormat="1" ht="15.75" x14ac:dyDescent="0.25">
      <c r="A6" s="39"/>
      <c r="B6" s="30" t="s">
        <v>2</v>
      </c>
      <c r="C6" s="26"/>
      <c r="D6" s="27"/>
      <c r="E6" s="26"/>
      <c r="F6" s="40"/>
      <c r="G6" s="77"/>
      <c r="H6" s="41"/>
      <c r="I6" s="59"/>
      <c r="J6" s="26"/>
      <c r="K6" s="68"/>
      <c r="L6" s="62"/>
    </row>
    <row r="7" spans="1:12" s="6" customFormat="1" x14ac:dyDescent="0.25">
      <c r="A7" s="37" t="s">
        <v>100</v>
      </c>
      <c r="B7" s="6" t="s">
        <v>20</v>
      </c>
      <c r="C7" s="5" t="s">
        <v>97</v>
      </c>
      <c r="D7" s="19">
        <v>10</v>
      </c>
      <c r="E7" s="5" t="s">
        <v>3</v>
      </c>
      <c r="F7" s="104">
        <v>0</v>
      </c>
      <c r="G7" s="79">
        <f t="shared" ref="G7:G28" si="0">PRODUCT(D7:F7)</f>
        <v>0</v>
      </c>
      <c r="H7" s="22">
        <v>123</v>
      </c>
      <c r="I7" s="60">
        <f>G7*H7</f>
        <v>0</v>
      </c>
      <c r="J7" s="105"/>
      <c r="K7" s="106"/>
      <c r="L7" s="64">
        <f>I7+I7*K7</f>
        <v>0</v>
      </c>
    </row>
    <row r="8" spans="1:12" s="6" customFormat="1" x14ac:dyDescent="0.25">
      <c r="A8" s="37" t="s">
        <v>101</v>
      </c>
      <c r="B8" s="94" t="s">
        <v>22</v>
      </c>
      <c r="C8" s="5" t="s">
        <v>24</v>
      </c>
      <c r="D8" s="19">
        <v>10</v>
      </c>
      <c r="E8" s="5" t="s">
        <v>3</v>
      </c>
      <c r="F8" s="104">
        <v>0</v>
      </c>
      <c r="G8" s="79">
        <f t="shared" si="0"/>
        <v>0</v>
      </c>
      <c r="H8" s="22">
        <v>64</v>
      </c>
      <c r="I8" s="60">
        <f>G8*H8</f>
        <v>0</v>
      </c>
      <c r="J8" s="105"/>
      <c r="K8" s="106"/>
      <c r="L8" s="64">
        <f t="shared" ref="L8:L73" si="1">I8+I8*K8</f>
        <v>0</v>
      </c>
    </row>
    <row r="9" spans="1:12" s="6" customFormat="1" x14ac:dyDescent="0.25">
      <c r="A9" s="37" t="s">
        <v>102</v>
      </c>
      <c r="B9" s="95"/>
      <c r="C9" s="5" t="s">
        <v>23</v>
      </c>
      <c r="D9" s="19">
        <v>208</v>
      </c>
      <c r="E9" s="5" t="s">
        <v>3</v>
      </c>
      <c r="F9" s="104">
        <v>0</v>
      </c>
      <c r="G9" s="79">
        <f t="shared" si="0"/>
        <v>0</v>
      </c>
      <c r="H9" s="22">
        <v>1</v>
      </c>
      <c r="I9" s="60">
        <f t="shared" ref="I9:I72" si="2">G9*H9</f>
        <v>0</v>
      </c>
      <c r="J9" s="105"/>
      <c r="K9" s="106"/>
      <c r="L9" s="64">
        <f t="shared" si="1"/>
        <v>0</v>
      </c>
    </row>
    <row r="10" spans="1:12" s="6" customFormat="1" x14ac:dyDescent="0.25">
      <c r="A10" s="37" t="s">
        <v>103</v>
      </c>
      <c r="B10" s="29" t="s">
        <v>25</v>
      </c>
      <c r="C10" s="5" t="s">
        <v>26</v>
      </c>
      <c r="D10" s="19">
        <v>10</v>
      </c>
      <c r="E10" s="5" t="s">
        <v>3</v>
      </c>
      <c r="F10" s="104">
        <v>0</v>
      </c>
      <c r="G10" s="79">
        <f t="shared" si="0"/>
        <v>0</v>
      </c>
      <c r="H10" s="22">
        <v>36</v>
      </c>
      <c r="I10" s="60">
        <f t="shared" si="2"/>
        <v>0</v>
      </c>
      <c r="J10" s="105"/>
      <c r="K10" s="106"/>
      <c r="L10" s="64">
        <f t="shared" si="1"/>
        <v>0</v>
      </c>
    </row>
    <row r="11" spans="1:12" s="6" customFormat="1" x14ac:dyDescent="0.25">
      <c r="A11" s="37" t="s">
        <v>104</v>
      </c>
      <c r="B11" s="84" t="s">
        <v>27</v>
      </c>
      <c r="C11" s="5" t="s">
        <v>28</v>
      </c>
      <c r="D11" s="19">
        <v>10</v>
      </c>
      <c r="E11" s="5" t="s">
        <v>3</v>
      </c>
      <c r="F11" s="104">
        <v>0</v>
      </c>
      <c r="G11" s="79">
        <f t="shared" si="0"/>
        <v>0</v>
      </c>
      <c r="H11" s="22">
        <v>312</v>
      </c>
      <c r="I11" s="60">
        <f t="shared" si="2"/>
        <v>0</v>
      </c>
      <c r="J11" s="105"/>
      <c r="K11" s="106"/>
      <c r="L11" s="64">
        <f t="shared" si="1"/>
        <v>0</v>
      </c>
    </row>
    <row r="12" spans="1:12" s="6" customFormat="1" x14ac:dyDescent="0.25">
      <c r="A12" s="37" t="s">
        <v>105</v>
      </c>
      <c r="B12" s="85"/>
      <c r="C12" s="5" t="s">
        <v>28</v>
      </c>
      <c r="D12" s="19">
        <v>208</v>
      </c>
      <c r="E12" s="5" t="s">
        <v>3</v>
      </c>
      <c r="F12" s="104">
        <v>0</v>
      </c>
      <c r="G12" s="79">
        <f t="shared" si="0"/>
        <v>0</v>
      </c>
      <c r="H12" s="22">
        <v>1</v>
      </c>
      <c r="I12" s="60">
        <f t="shared" si="2"/>
        <v>0</v>
      </c>
      <c r="J12" s="105"/>
      <c r="K12" s="106"/>
      <c r="L12" s="64">
        <f t="shared" si="1"/>
        <v>0</v>
      </c>
    </row>
    <row r="13" spans="1:12" s="6" customFormat="1" x14ac:dyDescent="0.25">
      <c r="A13" s="37" t="s">
        <v>106</v>
      </c>
      <c r="B13" s="29" t="s">
        <v>29</v>
      </c>
      <c r="C13" s="5" t="s">
        <v>30</v>
      </c>
      <c r="D13" s="19">
        <v>10</v>
      </c>
      <c r="E13" s="5" t="s">
        <v>3</v>
      </c>
      <c r="F13" s="104">
        <v>0</v>
      </c>
      <c r="G13" s="79">
        <f t="shared" si="0"/>
        <v>0</v>
      </c>
      <c r="H13" s="22">
        <v>95</v>
      </c>
      <c r="I13" s="60">
        <f t="shared" si="2"/>
        <v>0</v>
      </c>
      <c r="J13" s="105"/>
      <c r="K13" s="106"/>
      <c r="L13" s="64">
        <f t="shared" si="1"/>
        <v>0</v>
      </c>
    </row>
    <row r="14" spans="1:12" s="6" customFormat="1" x14ac:dyDescent="0.25">
      <c r="A14" s="37" t="s">
        <v>107</v>
      </c>
      <c r="B14" s="86" t="s">
        <v>25</v>
      </c>
      <c r="C14" s="99" t="s">
        <v>108</v>
      </c>
      <c r="D14" s="47">
        <v>1</v>
      </c>
      <c r="E14" s="46" t="s">
        <v>3</v>
      </c>
      <c r="F14" s="104">
        <v>0</v>
      </c>
      <c r="G14" s="79">
        <f t="shared" si="0"/>
        <v>0</v>
      </c>
      <c r="H14" s="22">
        <v>50</v>
      </c>
      <c r="I14" s="60">
        <f t="shared" si="2"/>
        <v>0</v>
      </c>
      <c r="J14" s="105"/>
      <c r="K14" s="106"/>
      <c r="L14" s="64">
        <f t="shared" si="1"/>
        <v>0</v>
      </c>
    </row>
    <row r="15" spans="1:12" s="6" customFormat="1" x14ac:dyDescent="0.25">
      <c r="A15" s="37" t="s">
        <v>109</v>
      </c>
      <c r="B15" s="87"/>
      <c r="C15" s="100"/>
      <c r="D15" s="47">
        <v>10</v>
      </c>
      <c r="E15" s="46" t="s">
        <v>3</v>
      </c>
      <c r="F15" s="104">
        <v>0</v>
      </c>
      <c r="G15" s="79">
        <f t="shared" si="0"/>
        <v>0</v>
      </c>
      <c r="H15" s="22">
        <v>5</v>
      </c>
      <c r="I15" s="60">
        <f t="shared" si="2"/>
        <v>0</v>
      </c>
      <c r="J15" s="105"/>
      <c r="K15" s="106"/>
      <c r="L15" s="64">
        <f t="shared" si="1"/>
        <v>0</v>
      </c>
    </row>
    <row r="16" spans="1:12" s="6" customFormat="1" x14ac:dyDescent="0.25">
      <c r="A16" s="37" t="s">
        <v>110</v>
      </c>
      <c r="B16" s="86" t="s">
        <v>111</v>
      </c>
      <c r="C16" s="99" t="s">
        <v>112</v>
      </c>
      <c r="D16" s="47">
        <v>1</v>
      </c>
      <c r="E16" s="46" t="s">
        <v>3</v>
      </c>
      <c r="F16" s="104">
        <v>0</v>
      </c>
      <c r="G16" s="79">
        <f t="shared" si="0"/>
        <v>0</v>
      </c>
      <c r="H16" s="22">
        <v>50</v>
      </c>
      <c r="I16" s="60">
        <f t="shared" si="2"/>
        <v>0</v>
      </c>
      <c r="J16" s="105"/>
      <c r="K16" s="106"/>
      <c r="L16" s="64">
        <f t="shared" si="1"/>
        <v>0</v>
      </c>
    </row>
    <row r="17" spans="1:14" s="6" customFormat="1" x14ac:dyDescent="0.25">
      <c r="A17" s="37" t="s">
        <v>113</v>
      </c>
      <c r="B17" s="87"/>
      <c r="C17" s="100"/>
      <c r="D17" s="47">
        <v>10</v>
      </c>
      <c r="E17" s="46" t="s">
        <v>114</v>
      </c>
      <c r="F17" s="104">
        <v>0</v>
      </c>
      <c r="G17" s="79">
        <f t="shared" si="0"/>
        <v>0</v>
      </c>
      <c r="H17" s="22">
        <v>5</v>
      </c>
      <c r="I17" s="60">
        <f t="shared" si="2"/>
        <v>0</v>
      </c>
      <c r="J17" s="105"/>
      <c r="K17" s="106"/>
      <c r="L17" s="64">
        <f t="shared" si="1"/>
        <v>0</v>
      </c>
    </row>
    <row r="18" spans="1:14" s="6" customFormat="1" x14ac:dyDescent="0.25">
      <c r="A18" s="37" t="s">
        <v>115</v>
      </c>
      <c r="B18" s="86" t="s">
        <v>116</v>
      </c>
      <c r="C18" s="88" t="s">
        <v>117</v>
      </c>
      <c r="D18" s="47">
        <v>1</v>
      </c>
      <c r="E18" s="46" t="s">
        <v>3</v>
      </c>
      <c r="F18" s="104">
        <v>0</v>
      </c>
      <c r="G18" s="79">
        <f t="shared" si="0"/>
        <v>0</v>
      </c>
      <c r="H18" s="22">
        <v>50</v>
      </c>
      <c r="I18" s="60">
        <f t="shared" si="2"/>
        <v>0</v>
      </c>
      <c r="J18" s="105"/>
      <c r="K18" s="106"/>
      <c r="L18" s="64">
        <f t="shared" si="1"/>
        <v>0</v>
      </c>
    </row>
    <row r="19" spans="1:14" s="6" customFormat="1" ht="28.5" customHeight="1" x14ac:dyDescent="0.25">
      <c r="A19" s="37" t="s">
        <v>118</v>
      </c>
      <c r="B19" s="87"/>
      <c r="C19" s="89"/>
      <c r="D19" s="47">
        <v>10</v>
      </c>
      <c r="E19" s="46" t="s">
        <v>3</v>
      </c>
      <c r="F19" s="104">
        <v>0</v>
      </c>
      <c r="G19" s="79">
        <f t="shared" si="0"/>
        <v>0</v>
      </c>
      <c r="H19" s="23">
        <v>5</v>
      </c>
      <c r="I19" s="60">
        <f t="shared" si="2"/>
        <v>0</v>
      </c>
      <c r="J19" s="105"/>
      <c r="K19" s="106"/>
      <c r="L19" s="64">
        <f t="shared" si="1"/>
        <v>0</v>
      </c>
    </row>
    <row r="20" spans="1:14" s="6" customFormat="1" x14ac:dyDescent="0.25">
      <c r="A20" s="37" t="s">
        <v>119</v>
      </c>
      <c r="B20" s="86" t="s">
        <v>120</v>
      </c>
      <c r="C20" s="88" t="s">
        <v>121</v>
      </c>
      <c r="D20" s="47">
        <v>10</v>
      </c>
      <c r="E20" s="46" t="s">
        <v>114</v>
      </c>
      <c r="F20" s="104">
        <v>0</v>
      </c>
      <c r="G20" s="79">
        <f t="shared" si="0"/>
        <v>0</v>
      </c>
      <c r="H20" s="22">
        <v>5</v>
      </c>
      <c r="I20" s="60">
        <f t="shared" si="2"/>
        <v>0</v>
      </c>
      <c r="J20" s="105"/>
      <c r="K20" s="106"/>
      <c r="L20" s="64">
        <f t="shared" si="1"/>
        <v>0</v>
      </c>
    </row>
    <row r="21" spans="1:14" s="6" customFormat="1" x14ac:dyDescent="0.25">
      <c r="A21" s="37" t="s">
        <v>122</v>
      </c>
      <c r="B21" s="87"/>
      <c r="C21" s="89"/>
      <c r="D21" s="47">
        <v>1</v>
      </c>
      <c r="E21" s="46" t="s">
        <v>114</v>
      </c>
      <c r="F21" s="104">
        <v>0</v>
      </c>
      <c r="G21" s="79">
        <f t="shared" si="0"/>
        <v>0</v>
      </c>
      <c r="H21" s="22">
        <v>50</v>
      </c>
      <c r="I21" s="60">
        <f t="shared" si="2"/>
        <v>0</v>
      </c>
      <c r="J21" s="105"/>
      <c r="K21" s="106"/>
      <c r="L21" s="64">
        <f t="shared" si="1"/>
        <v>0</v>
      </c>
    </row>
    <row r="22" spans="1:14" s="6" customFormat="1" x14ac:dyDescent="0.25">
      <c r="A22" s="37" t="s">
        <v>123</v>
      </c>
      <c r="B22" s="86" t="s">
        <v>124</v>
      </c>
      <c r="C22" s="88" t="s">
        <v>125</v>
      </c>
      <c r="D22" s="47">
        <v>4</v>
      </c>
      <c r="E22" s="46" t="s">
        <v>3</v>
      </c>
      <c r="F22" s="104">
        <v>0</v>
      </c>
      <c r="G22" s="79">
        <f t="shared" si="0"/>
        <v>0</v>
      </c>
      <c r="H22" s="22">
        <v>13</v>
      </c>
      <c r="I22" s="60">
        <f t="shared" si="2"/>
        <v>0</v>
      </c>
      <c r="J22" s="105"/>
      <c r="K22" s="106"/>
      <c r="L22" s="64">
        <f t="shared" si="1"/>
        <v>0</v>
      </c>
      <c r="M22" s="54"/>
      <c r="N22" s="54"/>
    </row>
    <row r="23" spans="1:14" s="6" customFormat="1" x14ac:dyDescent="0.25">
      <c r="A23" s="37" t="s">
        <v>126</v>
      </c>
      <c r="B23" s="87"/>
      <c r="C23" s="89"/>
      <c r="D23" s="47">
        <v>1</v>
      </c>
      <c r="E23" s="46" t="s">
        <v>3</v>
      </c>
      <c r="F23" s="104">
        <v>0</v>
      </c>
      <c r="G23" s="79">
        <f t="shared" si="0"/>
        <v>0</v>
      </c>
      <c r="H23" s="22">
        <v>50</v>
      </c>
      <c r="I23" s="60">
        <f t="shared" si="2"/>
        <v>0</v>
      </c>
      <c r="J23" s="105"/>
      <c r="K23" s="106"/>
      <c r="L23" s="64">
        <f t="shared" si="1"/>
        <v>0</v>
      </c>
      <c r="M23" s="54"/>
      <c r="N23" s="54"/>
    </row>
    <row r="24" spans="1:14" s="6" customFormat="1" x14ac:dyDescent="0.25">
      <c r="A24" s="37" t="s">
        <v>127</v>
      </c>
      <c r="B24" s="86" t="s">
        <v>128</v>
      </c>
      <c r="C24" s="88" t="s">
        <v>129</v>
      </c>
      <c r="D24" s="47">
        <v>4</v>
      </c>
      <c r="E24" s="46" t="s">
        <v>3</v>
      </c>
      <c r="F24" s="104">
        <v>0</v>
      </c>
      <c r="G24" s="79">
        <f t="shared" si="0"/>
        <v>0</v>
      </c>
      <c r="H24" s="22">
        <v>13</v>
      </c>
      <c r="I24" s="60">
        <f t="shared" si="2"/>
        <v>0</v>
      </c>
      <c r="J24" s="105"/>
      <c r="K24" s="106"/>
      <c r="L24" s="64">
        <f t="shared" si="1"/>
        <v>0</v>
      </c>
      <c r="M24" s="54"/>
      <c r="N24" s="54"/>
    </row>
    <row r="25" spans="1:14" s="6" customFormat="1" x14ac:dyDescent="0.25">
      <c r="A25" s="37" t="s">
        <v>130</v>
      </c>
      <c r="B25" s="87"/>
      <c r="C25" s="89"/>
      <c r="D25" s="47">
        <v>1</v>
      </c>
      <c r="E25" s="46" t="s">
        <v>3</v>
      </c>
      <c r="F25" s="104">
        <v>0</v>
      </c>
      <c r="G25" s="79">
        <f t="shared" si="0"/>
        <v>0</v>
      </c>
      <c r="H25" s="22">
        <v>50</v>
      </c>
      <c r="I25" s="60">
        <f t="shared" si="2"/>
        <v>0</v>
      </c>
      <c r="J25" s="105"/>
      <c r="K25" s="106"/>
      <c r="L25" s="64">
        <f t="shared" si="1"/>
        <v>0</v>
      </c>
    </row>
    <row r="26" spans="1:14" s="6" customFormat="1" ht="25.5" customHeight="1" x14ac:dyDescent="0.25">
      <c r="A26" s="37" t="s">
        <v>131</v>
      </c>
      <c r="B26" s="29" t="s">
        <v>31</v>
      </c>
      <c r="C26" s="5" t="s">
        <v>32</v>
      </c>
      <c r="D26" s="19">
        <v>10</v>
      </c>
      <c r="E26" s="5" t="s">
        <v>3</v>
      </c>
      <c r="F26" s="104">
        <v>0</v>
      </c>
      <c r="G26" s="79">
        <f t="shared" si="0"/>
        <v>0</v>
      </c>
      <c r="H26" s="23">
        <v>4</v>
      </c>
      <c r="I26" s="60">
        <f t="shared" si="2"/>
        <v>0</v>
      </c>
      <c r="J26" s="105"/>
      <c r="K26" s="106"/>
      <c r="L26" s="64">
        <f t="shared" si="1"/>
        <v>0</v>
      </c>
    </row>
    <row r="27" spans="1:14" s="6" customFormat="1" x14ac:dyDescent="0.25">
      <c r="A27" s="37" t="s">
        <v>132</v>
      </c>
      <c r="B27" s="29" t="s">
        <v>33</v>
      </c>
      <c r="C27" s="5" t="s">
        <v>34</v>
      </c>
      <c r="D27" s="19">
        <v>10</v>
      </c>
      <c r="E27" s="5" t="s">
        <v>3</v>
      </c>
      <c r="F27" s="104">
        <v>0</v>
      </c>
      <c r="G27" s="79">
        <f t="shared" si="0"/>
        <v>0</v>
      </c>
      <c r="H27" s="22">
        <v>154</v>
      </c>
      <c r="I27" s="60">
        <f t="shared" si="2"/>
        <v>0</v>
      </c>
      <c r="J27" s="105"/>
      <c r="K27" s="106"/>
      <c r="L27" s="64">
        <f t="shared" si="1"/>
        <v>0</v>
      </c>
    </row>
    <row r="28" spans="1:14" s="6" customFormat="1" x14ac:dyDescent="0.25">
      <c r="A28" s="37" t="s">
        <v>133</v>
      </c>
      <c r="B28" s="29" t="s">
        <v>35</v>
      </c>
      <c r="C28" s="5" t="s">
        <v>36</v>
      </c>
      <c r="D28" s="19">
        <v>10</v>
      </c>
      <c r="E28" s="5" t="s">
        <v>3</v>
      </c>
      <c r="F28" s="104">
        <v>0</v>
      </c>
      <c r="G28" s="79">
        <f t="shared" si="0"/>
        <v>0</v>
      </c>
      <c r="H28" s="22">
        <v>79</v>
      </c>
      <c r="I28" s="60">
        <f t="shared" si="2"/>
        <v>0</v>
      </c>
      <c r="J28" s="105"/>
      <c r="K28" s="106"/>
      <c r="L28" s="64">
        <f t="shared" si="1"/>
        <v>0</v>
      </c>
    </row>
    <row r="29" spans="1:14" s="6" customFormat="1" ht="15.75" x14ac:dyDescent="0.25">
      <c r="A29" s="38" t="s">
        <v>134</v>
      </c>
      <c r="B29" s="30" t="s">
        <v>4</v>
      </c>
      <c r="C29" s="26"/>
      <c r="D29" s="27"/>
      <c r="E29" s="26"/>
      <c r="F29" s="42"/>
      <c r="G29" s="45"/>
      <c r="H29" s="43"/>
      <c r="I29" s="61"/>
      <c r="J29" s="26"/>
      <c r="K29" s="68"/>
      <c r="L29" s="62"/>
    </row>
    <row r="30" spans="1:14" s="6" customFormat="1" x14ac:dyDescent="0.25">
      <c r="A30" s="37" t="s">
        <v>135</v>
      </c>
      <c r="B30" s="29" t="s">
        <v>22</v>
      </c>
      <c r="C30" s="5" t="s">
        <v>37</v>
      </c>
      <c r="D30" s="19">
        <v>10</v>
      </c>
      <c r="E30" s="5" t="s">
        <v>3</v>
      </c>
      <c r="F30" s="104">
        <v>0</v>
      </c>
      <c r="G30" s="79">
        <f>PRODUCT(D30:F30)</f>
        <v>0</v>
      </c>
      <c r="H30" s="22">
        <v>45</v>
      </c>
      <c r="I30" s="60">
        <f t="shared" si="2"/>
        <v>0</v>
      </c>
      <c r="J30" s="105"/>
      <c r="K30" s="106"/>
      <c r="L30" s="64">
        <f t="shared" si="1"/>
        <v>0</v>
      </c>
    </row>
    <row r="31" spans="1:14" s="6" customFormat="1" ht="30" x14ac:dyDescent="0.25">
      <c r="A31" s="37" t="s">
        <v>136</v>
      </c>
      <c r="B31" s="31" t="s">
        <v>38</v>
      </c>
      <c r="C31" s="10" t="s">
        <v>39</v>
      </c>
      <c r="D31" s="15">
        <v>10</v>
      </c>
      <c r="E31" s="13" t="s">
        <v>3</v>
      </c>
      <c r="F31" s="104">
        <v>0</v>
      </c>
      <c r="G31" s="79">
        <f>PRODUCT(D31:F31)</f>
        <v>0</v>
      </c>
      <c r="H31" s="22">
        <v>132</v>
      </c>
      <c r="I31" s="60">
        <f t="shared" si="2"/>
        <v>0</v>
      </c>
      <c r="J31" s="105"/>
      <c r="K31" s="106"/>
      <c r="L31" s="64">
        <f t="shared" si="1"/>
        <v>0</v>
      </c>
    </row>
    <row r="32" spans="1:14" s="6" customFormat="1" ht="15.75" x14ac:dyDescent="0.25">
      <c r="A32" s="38" t="s">
        <v>137</v>
      </c>
      <c r="B32" s="30" t="s">
        <v>5</v>
      </c>
      <c r="C32" s="26"/>
      <c r="D32" s="27"/>
      <c r="E32" s="26"/>
      <c r="F32" s="44"/>
      <c r="G32" s="44"/>
      <c r="H32" s="43"/>
      <c r="I32" s="61"/>
      <c r="J32" s="26"/>
      <c r="K32" s="68"/>
      <c r="L32" s="62"/>
    </row>
    <row r="33" spans="1:12" s="6" customFormat="1" x14ac:dyDescent="0.25">
      <c r="A33" s="37" t="s">
        <v>138</v>
      </c>
      <c r="B33" s="29" t="s">
        <v>40</v>
      </c>
      <c r="C33" s="5" t="s">
        <v>41</v>
      </c>
      <c r="D33" s="19">
        <v>1</v>
      </c>
      <c r="E33" s="5" t="s">
        <v>3</v>
      </c>
      <c r="F33" s="104">
        <v>0</v>
      </c>
      <c r="G33" s="79">
        <f>PRODUCT(D33:F33)</f>
        <v>0</v>
      </c>
      <c r="H33" s="22">
        <v>34</v>
      </c>
      <c r="I33" s="60">
        <f t="shared" si="2"/>
        <v>0</v>
      </c>
      <c r="J33" s="105"/>
      <c r="K33" s="106"/>
      <c r="L33" s="64">
        <f t="shared" si="1"/>
        <v>0</v>
      </c>
    </row>
    <row r="34" spans="1:12" s="6" customFormat="1" x14ac:dyDescent="0.25">
      <c r="A34" s="37" t="s">
        <v>139</v>
      </c>
      <c r="B34" s="84" t="s">
        <v>42</v>
      </c>
      <c r="C34" s="5" t="s">
        <v>41</v>
      </c>
      <c r="D34" s="19">
        <v>10</v>
      </c>
      <c r="E34" s="5" t="s">
        <v>3</v>
      </c>
      <c r="F34" s="104">
        <v>0</v>
      </c>
      <c r="G34" s="79">
        <f>PRODUCT(D34:F34)</f>
        <v>0</v>
      </c>
      <c r="H34" s="22">
        <v>126</v>
      </c>
      <c r="I34" s="60">
        <f t="shared" si="2"/>
        <v>0</v>
      </c>
      <c r="J34" s="105"/>
      <c r="K34" s="106"/>
      <c r="L34" s="64">
        <f t="shared" si="1"/>
        <v>0</v>
      </c>
    </row>
    <row r="35" spans="1:12" s="6" customFormat="1" x14ac:dyDescent="0.25">
      <c r="A35" s="37" t="s">
        <v>140</v>
      </c>
      <c r="B35" s="85"/>
      <c r="C35" s="5" t="s">
        <v>41</v>
      </c>
      <c r="D35" s="19">
        <v>208</v>
      </c>
      <c r="E35" s="5" t="s">
        <v>3</v>
      </c>
      <c r="F35" s="104">
        <v>0</v>
      </c>
      <c r="G35" s="79">
        <f>PRODUCT(D35:F35)</f>
        <v>0</v>
      </c>
      <c r="H35" s="22">
        <v>1</v>
      </c>
      <c r="I35" s="60">
        <f t="shared" si="2"/>
        <v>0</v>
      </c>
      <c r="J35" s="105"/>
      <c r="K35" s="106"/>
      <c r="L35" s="64">
        <f t="shared" si="1"/>
        <v>0</v>
      </c>
    </row>
    <row r="36" spans="1:12" s="6" customFormat="1" x14ac:dyDescent="0.25">
      <c r="A36" s="37" t="s">
        <v>141</v>
      </c>
      <c r="B36" s="29" t="s">
        <v>42</v>
      </c>
      <c r="C36" s="5" t="s">
        <v>43</v>
      </c>
      <c r="D36" s="19">
        <v>1</v>
      </c>
      <c r="E36" s="5" t="s">
        <v>3</v>
      </c>
      <c r="F36" s="104">
        <v>0</v>
      </c>
      <c r="G36" s="79">
        <f>PRODUCT(D36:F36)</f>
        <v>0</v>
      </c>
      <c r="H36" s="22">
        <v>10</v>
      </c>
      <c r="I36" s="60">
        <f t="shared" si="2"/>
        <v>0</v>
      </c>
      <c r="J36" s="105"/>
      <c r="K36" s="106"/>
      <c r="L36" s="64">
        <f t="shared" si="1"/>
        <v>0</v>
      </c>
    </row>
    <row r="37" spans="1:12" s="6" customFormat="1" ht="15.75" x14ac:dyDescent="0.25">
      <c r="A37" s="38" t="s">
        <v>142</v>
      </c>
      <c r="B37" s="30" t="s">
        <v>6</v>
      </c>
      <c r="C37" s="26"/>
      <c r="D37" s="27"/>
      <c r="E37" s="26"/>
      <c r="F37" s="45"/>
      <c r="G37" s="45"/>
      <c r="H37" s="43"/>
      <c r="I37" s="61"/>
      <c r="J37" s="26"/>
      <c r="K37" s="68"/>
      <c r="L37" s="62"/>
    </row>
    <row r="38" spans="1:12" s="6" customFormat="1" ht="30" x14ac:dyDescent="0.25">
      <c r="A38" s="37" t="s">
        <v>143</v>
      </c>
      <c r="B38" s="32" t="s">
        <v>44</v>
      </c>
      <c r="C38" s="14" t="s">
        <v>45</v>
      </c>
      <c r="D38" s="15">
        <v>10</v>
      </c>
      <c r="E38" s="13" t="s">
        <v>3</v>
      </c>
      <c r="F38" s="104">
        <v>0</v>
      </c>
      <c r="G38" s="79">
        <f t="shared" ref="G38:G44" si="3">PRODUCT(D38:F38)</f>
        <v>0</v>
      </c>
      <c r="H38" s="22">
        <v>98</v>
      </c>
      <c r="I38" s="60">
        <f t="shared" si="2"/>
        <v>0</v>
      </c>
      <c r="J38" s="105"/>
      <c r="K38" s="106"/>
      <c r="L38" s="64">
        <f t="shared" si="1"/>
        <v>0</v>
      </c>
    </row>
    <row r="39" spans="1:12" s="6" customFormat="1" x14ac:dyDescent="0.25">
      <c r="A39" s="37" t="s">
        <v>144</v>
      </c>
      <c r="B39" s="29" t="s">
        <v>44</v>
      </c>
      <c r="C39" s="5" t="s">
        <v>46</v>
      </c>
      <c r="D39" s="19">
        <v>10</v>
      </c>
      <c r="E39" s="5" t="s">
        <v>3</v>
      </c>
      <c r="F39" s="104">
        <v>0</v>
      </c>
      <c r="G39" s="79">
        <f t="shared" si="3"/>
        <v>0</v>
      </c>
      <c r="H39" s="22">
        <v>99</v>
      </c>
      <c r="I39" s="60">
        <f t="shared" si="2"/>
        <v>0</v>
      </c>
      <c r="J39" s="105"/>
      <c r="K39" s="106"/>
      <c r="L39" s="64">
        <f t="shared" si="1"/>
        <v>0</v>
      </c>
    </row>
    <row r="40" spans="1:12" s="6" customFormat="1" x14ac:dyDescent="0.25">
      <c r="A40" s="37" t="s">
        <v>145</v>
      </c>
      <c r="B40" s="50" t="s">
        <v>146</v>
      </c>
      <c r="C40" s="51" t="s">
        <v>147</v>
      </c>
      <c r="D40" s="52">
        <v>10</v>
      </c>
      <c r="E40" s="53" t="s">
        <v>114</v>
      </c>
      <c r="F40" s="104">
        <v>0</v>
      </c>
      <c r="G40" s="79">
        <f t="shared" si="3"/>
        <v>0</v>
      </c>
      <c r="H40" s="22">
        <v>130</v>
      </c>
      <c r="I40" s="60">
        <f t="shared" si="2"/>
        <v>0</v>
      </c>
      <c r="J40" s="105"/>
      <c r="K40" s="106"/>
      <c r="L40" s="64">
        <f t="shared" si="1"/>
        <v>0</v>
      </c>
    </row>
    <row r="41" spans="1:12" s="6" customFormat="1" x14ac:dyDescent="0.25">
      <c r="A41" s="37" t="s">
        <v>148</v>
      </c>
      <c r="B41" s="29" t="s">
        <v>47</v>
      </c>
      <c r="C41" s="5" t="s">
        <v>46</v>
      </c>
      <c r="D41" s="19">
        <v>10</v>
      </c>
      <c r="E41" s="5" t="s">
        <v>3</v>
      </c>
      <c r="F41" s="104">
        <v>0</v>
      </c>
      <c r="G41" s="79">
        <f t="shared" si="3"/>
        <v>0</v>
      </c>
      <c r="H41" s="22">
        <v>50</v>
      </c>
      <c r="I41" s="60">
        <f t="shared" si="2"/>
        <v>0</v>
      </c>
      <c r="J41" s="105"/>
      <c r="K41" s="106"/>
      <c r="L41" s="64">
        <f t="shared" si="1"/>
        <v>0</v>
      </c>
    </row>
    <row r="42" spans="1:12" s="6" customFormat="1" x14ac:dyDescent="0.25">
      <c r="A42" s="37" t="s">
        <v>149</v>
      </c>
      <c r="B42" s="29" t="s">
        <v>47</v>
      </c>
      <c r="C42" s="5" t="s">
        <v>46</v>
      </c>
      <c r="D42" s="19">
        <v>208</v>
      </c>
      <c r="E42" s="5" t="s">
        <v>3</v>
      </c>
      <c r="F42" s="104">
        <v>0</v>
      </c>
      <c r="G42" s="79">
        <f t="shared" si="3"/>
        <v>0</v>
      </c>
      <c r="H42" s="23">
        <v>1</v>
      </c>
      <c r="I42" s="60">
        <f t="shared" si="2"/>
        <v>0</v>
      </c>
      <c r="J42" s="105"/>
      <c r="K42" s="106"/>
      <c r="L42" s="64">
        <f t="shared" si="1"/>
        <v>0</v>
      </c>
    </row>
    <row r="43" spans="1:12" s="6" customFormat="1" x14ac:dyDescent="0.25">
      <c r="A43" s="37" t="s">
        <v>150</v>
      </c>
      <c r="B43" s="29" t="s">
        <v>48</v>
      </c>
      <c r="C43" s="5" t="s">
        <v>49</v>
      </c>
      <c r="D43" s="19">
        <v>10</v>
      </c>
      <c r="E43" s="5" t="s">
        <v>3</v>
      </c>
      <c r="F43" s="104">
        <v>0</v>
      </c>
      <c r="G43" s="79">
        <f t="shared" si="3"/>
        <v>0</v>
      </c>
      <c r="H43" s="22">
        <v>5</v>
      </c>
      <c r="I43" s="60">
        <f t="shared" si="2"/>
        <v>0</v>
      </c>
      <c r="J43" s="105"/>
      <c r="K43" s="106"/>
      <c r="L43" s="64">
        <f t="shared" si="1"/>
        <v>0</v>
      </c>
    </row>
    <row r="44" spans="1:12" s="6" customFormat="1" x14ac:dyDescent="0.25">
      <c r="A44" s="37" t="s">
        <v>151</v>
      </c>
      <c r="B44" s="29" t="s">
        <v>47</v>
      </c>
      <c r="C44" s="5" t="s">
        <v>86</v>
      </c>
      <c r="D44" s="19">
        <v>10</v>
      </c>
      <c r="E44" s="5" t="s">
        <v>3</v>
      </c>
      <c r="F44" s="104">
        <v>0</v>
      </c>
      <c r="G44" s="79">
        <f t="shared" si="3"/>
        <v>0</v>
      </c>
      <c r="H44" s="22">
        <v>10</v>
      </c>
      <c r="I44" s="60">
        <f t="shared" si="2"/>
        <v>0</v>
      </c>
      <c r="J44" s="105"/>
      <c r="K44" s="106"/>
      <c r="L44" s="64">
        <f t="shared" si="1"/>
        <v>0</v>
      </c>
    </row>
    <row r="45" spans="1:12" s="6" customFormat="1" ht="15.75" x14ac:dyDescent="0.25">
      <c r="A45" s="38" t="s">
        <v>152</v>
      </c>
      <c r="B45" s="30" t="s">
        <v>7</v>
      </c>
      <c r="C45" s="26"/>
      <c r="D45" s="27"/>
      <c r="E45" s="26"/>
      <c r="F45" s="42"/>
      <c r="G45" s="45"/>
      <c r="H45" s="43"/>
      <c r="I45" s="61"/>
      <c r="J45" s="26"/>
      <c r="K45" s="68"/>
      <c r="L45" s="62"/>
    </row>
    <row r="46" spans="1:12" s="6" customFormat="1" x14ac:dyDescent="0.25">
      <c r="A46" s="37" t="s">
        <v>153</v>
      </c>
      <c r="B46" s="29" t="s">
        <v>44</v>
      </c>
      <c r="C46" s="5" t="s">
        <v>50</v>
      </c>
      <c r="D46" s="19">
        <v>10</v>
      </c>
      <c r="E46" s="5" t="s">
        <v>3</v>
      </c>
      <c r="F46" s="104">
        <v>0</v>
      </c>
      <c r="G46" s="79">
        <f>PRODUCT(D46:F46)</f>
        <v>0</v>
      </c>
      <c r="H46" s="22">
        <v>29</v>
      </c>
      <c r="I46" s="60">
        <f t="shared" si="2"/>
        <v>0</v>
      </c>
      <c r="J46" s="105"/>
      <c r="K46" s="106"/>
      <c r="L46" s="64">
        <f t="shared" si="1"/>
        <v>0</v>
      </c>
    </row>
    <row r="47" spans="1:12" s="6" customFormat="1" x14ac:dyDescent="0.25">
      <c r="A47" s="37" t="s">
        <v>154</v>
      </c>
      <c r="B47" s="29" t="s">
        <v>44</v>
      </c>
      <c r="C47" s="5" t="s">
        <v>50</v>
      </c>
      <c r="D47" s="19">
        <v>208</v>
      </c>
      <c r="E47" s="5" t="s">
        <v>3</v>
      </c>
      <c r="F47" s="104">
        <v>0</v>
      </c>
      <c r="G47" s="79">
        <f>PRODUCT(D47:F47)</f>
        <v>0</v>
      </c>
      <c r="H47" s="22">
        <v>1</v>
      </c>
      <c r="I47" s="60">
        <f t="shared" si="2"/>
        <v>0</v>
      </c>
      <c r="J47" s="105"/>
      <c r="K47" s="106"/>
      <c r="L47" s="64">
        <f t="shared" si="1"/>
        <v>0</v>
      </c>
    </row>
    <row r="48" spans="1:12" s="6" customFormat="1" ht="15.75" x14ac:dyDescent="0.25">
      <c r="A48" s="38" t="s">
        <v>155</v>
      </c>
      <c r="B48" s="30" t="s">
        <v>8</v>
      </c>
      <c r="C48" s="26"/>
      <c r="D48" s="27"/>
      <c r="E48" s="26"/>
      <c r="F48" s="42"/>
      <c r="G48" s="45"/>
      <c r="H48" s="43"/>
      <c r="I48" s="61"/>
      <c r="J48" s="26"/>
      <c r="K48" s="68"/>
      <c r="L48" s="62"/>
    </row>
    <row r="49" spans="1:15" s="6" customFormat="1" x14ac:dyDescent="0.25">
      <c r="A49" s="37" t="s">
        <v>156</v>
      </c>
      <c r="B49" s="29" t="s">
        <v>51</v>
      </c>
      <c r="C49" s="5" t="s">
        <v>52</v>
      </c>
      <c r="D49" s="19">
        <v>10</v>
      </c>
      <c r="E49" s="5" t="s">
        <v>3</v>
      </c>
      <c r="F49" s="104">
        <v>0</v>
      </c>
      <c r="G49" s="79">
        <f>PRODUCT(D49:F49)</f>
        <v>0</v>
      </c>
      <c r="H49" s="22">
        <v>96</v>
      </c>
      <c r="I49" s="60">
        <f t="shared" si="2"/>
        <v>0</v>
      </c>
      <c r="J49" s="105"/>
      <c r="K49" s="106"/>
      <c r="L49" s="64">
        <f t="shared" si="1"/>
        <v>0</v>
      </c>
    </row>
    <row r="50" spans="1:15" s="6" customFormat="1" ht="15.75" x14ac:dyDescent="0.25">
      <c r="A50" s="38" t="s">
        <v>157</v>
      </c>
      <c r="B50" s="30" t="s">
        <v>158</v>
      </c>
      <c r="C50" s="26"/>
      <c r="D50" s="27"/>
      <c r="E50" s="26"/>
      <c r="F50" s="42"/>
      <c r="G50" s="45"/>
      <c r="H50" s="43"/>
      <c r="I50" s="61"/>
      <c r="J50" s="26"/>
      <c r="K50" s="68"/>
      <c r="L50" s="62"/>
    </row>
    <row r="51" spans="1:15" s="6" customFormat="1" x14ac:dyDescent="0.25">
      <c r="A51" s="37" t="s">
        <v>159</v>
      </c>
      <c r="B51" s="49" t="s">
        <v>158</v>
      </c>
      <c r="C51" s="46" t="s">
        <v>160</v>
      </c>
      <c r="D51" s="47">
        <v>10</v>
      </c>
      <c r="E51" s="46" t="s">
        <v>3</v>
      </c>
      <c r="F51" s="104">
        <v>0</v>
      </c>
      <c r="G51" s="79">
        <f>PRODUCT(D51:F51)</f>
        <v>0</v>
      </c>
      <c r="H51" s="22">
        <v>60</v>
      </c>
      <c r="I51" s="60">
        <f t="shared" si="2"/>
        <v>0</v>
      </c>
      <c r="J51" s="105"/>
      <c r="K51" s="106"/>
      <c r="L51" s="64">
        <f t="shared" si="1"/>
        <v>0</v>
      </c>
      <c r="M51" s="54"/>
      <c r="N51" s="54"/>
      <c r="O51" s="54"/>
    </row>
    <row r="52" spans="1:15" s="6" customFormat="1" x14ac:dyDescent="0.25">
      <c r="A52" s="37" t="s">
        <v>161</v>
      </c>
      <c r="B52" s="49" t="s">
        <v>162</v>
      </c>
      <c r="C52" s="46" t="s">
        <v>163</v>
      </c>
      <c r="D52" s="47">
        <v>10</v>
      </c>
      <c r="E52" s="46" t="s">
        <v>3</v>
      </c>
      <c r="F52" s="104">
        <v>0</v>
      </c>
      <c r="G52" s="79">
        <f>PRODUCT(D52:F52)</f>
        <v>0</v>
      </c>
      <c r="H52" s="22">
        <v>40</v>
      </c>
      <c r="I52" s="60">
        <f t="shared" si="2"/>
        <v>0</v>
      </c>
      <c r="J52" s="105"/>
      <c r="K52" s="106"/>
      <c r="L52" s="64">
        <f t="shared" si="1"/>
        <v>0</v>
      </c>
      <c r="M52" s="54"/>
      <c r="N52" s="54"/>
      <c r="O52" s="54"/>
    </row>
    <row r="53" spans="1:15" s="6" customFormat="1" x14ac:dyDescent="0.25">
      <c r="A53" s="38" t="s">
        <v>164</v>
      </c>
      <c r="B53" s="33" t="s">
        <v>165</v>
      </c>
      <c r="C53" s="26"/>
      <c r="D53" s="27"/>
      <c r="E53" s="26"/>
      <c r="F53" s="42"/>
      <c r="G53" s="45"/>
      <c r="H53" s="43"/>
      <c r="I53" s="61"/>
      <c r="J53" s="26"/>
      <c r="K53" s="68"/>
      <c r="L53" s="62"/>
      <c r="M53" s="54"/>
      <c r="N53" s="54"/>
      <c r="O53" s="54"/>
    </row>
    <row r="54" spans="1:15" s="6" customFormat="1" x14ac:dyDescent="0.25">
      <c r="A54" s="37" t="s">
        <v>166</v>
      </c>
      <c r="B54" s="49" t="s">
        <v>167</v>
      </c>
      <c r="C54" s="46" t="s">
        <v>222</v>
      </c>
      <c r="D54" s="47">
        <v>10</v>
      </c>
      <c r="E54" s="46" t="s">
        <v>3</v>
      </c>
      <c r="F54" s="104">
        <v>0</v>
      </c>
      <c r="G54" s="79">
        <f>PRODUCT(D54:F54)</f>
        <v>0</v>
      </c>
      <c r="H54" s="22">
        <v>10</v>
      </c>
      <c r="I54" s="60">
        <f t="shared" si="2"/>
        <v>0</v>
      </c>
      <c r="J54" s="105"/>
      <c r="K54" s="106"/>
      <c r="L54" s="64">
        <f t="shared" si="1"/>
        <v>0</v>
      </c>
      <c r="M54" s="54"/>
      <c r="N54" s="54"/>
      <c r="O54" s="54"/>
    </row>
    <row r="55" spans="1:15" s="6" customFormat="1" ht="15.75" x14ac:dyDescent="0.25">
      <c r="A55" s="38" t="s">
        <v>168</v>
      </c>
      <c r="B55" s="30" t="s">
        <v>9</v>
      </c>
      <c r="C55" s="26"/>
      <c r="D55" s="27"/>
      <c r="E55" s="26"/>
      <c r="F55" s="42"/>
      <c r="G55" s="45"/>
      <c r="H55" s="43"/>
      <c r="I55" s="61"/>
      <c r="J55" s="26"/>
      <c r="K55" s="68"/>
      <c r="L55" s="62"/>
      <c r="M55" s="54"/>
      <c r="N55" s="54"/>
      <c r="O55" s="54"/>
    </row>
    <row r="56" spans="1:15" s="6" customFormat="1" x14ac:dyDescent="0.25">
      <c r="A56" s="37" t="s">
        <v>169</v>
      </c>
      <c r="B56" s="29" t="s">
        <v>83</v>
      </c>
      <c r="C56" s="5" t="s">
        <v>57</v>
      </c>
      <c r="D56" s="19">
        <v>10</v>
      </c>
      <c r="E56" s="5" t="s">
        <v>3</v>
      </c>
      <c r="F56" s="104">
        <v>0</v>
      </c>
      <c r="G56" s="79">
        <f t="shared" ref="G56:G75" si="4">PRODUCT(D56:F56)</f>
        <v>0</v>
      </c>
      <c r="H56" s="22">
        <v>79</v>
      </c>
      <c r="I56" s="60">
        <f t="shared" si="2"/>
        <v>0</v>
      </c>
      <c r="J56" s="105"/>
      <c r="K56" s="106"/>
      <c r="L56" s="64">
        <f t="shared" si="1"/>
        <v>0</v>
      </c>
      <c r="M56" s="54"/>
      <c r="N56" s="54"/>
      <c r="O56" s="54"/>
    </row>
    <row r="57" spans="1:15" s="6" customFormat="1" x14ac:dyDescent="0.25">
      <c r="A57" s="37" t="s">
        <v>170</v>
      </c>
      <c r="B57" s="29" t="s">
        <v>10</v>
      </c>
      <c r="C57" s="5"/>
      <c r="D57" s="19">
        <v>9</v>
      </c>
      <c r="E57" s="5" t="s">
        <v>3</v>
      </c>
      <c r="F57" s="104">
        <v>0</v>
      </c>
      <c r="G57" s="79">
        <f t="shared" si="4"/>
        <v>0</v>
      </c>
      <c r="H57" s="22">
        <v>205</v>
      </c>
      <c r="I57" s="60">
        <f t="shared" si="2"/>
        <v>0</v>
      </c>
      <c r="J57" s="105"/>
      <c r="K57" s="106"/>
      <c r="L57" s="64">
        <f t="shared" si="1"/>
        <v>0</v>
      </c>
      <c r="M57" s="54"/>
      <c r="N57" s="54"/>
      <c r="O57" s="54"/>
    </row>
    <row r="58" spans="1:15" s="6" customFormat="1" x14ac:dyDescent="0.25">
      <c r="A58" s="37" t="s">
        <v>171</v>
      </c>
      <c r="B58" s="29" t="s">
        <v>53</v>
      </c>
      <c r="C58" s="5" t="s">
        <v>54</v>
      </c>
      <c r="D58" s="19">
        <v>5</v>
      </c>
      <c r="E58" s="5" t="s">
        <v>3</v>
      </c>
      <c r="F58" s="104">
        <v>0</v>
      </c>
      <c r="G58" s="79">
        <f t="shared" si="4"/>
        <v>0</v>
      </c>
      <c r="H58" s="22">
        <v>90</v>
      </c>
      <c r="I58" s="60">
        <f t="shared" si="2"/>
        <v>0</v>
      </c>
      <c r="J58" s="105"/>
      <c r="K58" s="106"/>
      <c r="L58" s="64">
        <f t="shared" si="1"/>
        <v>0</v>
      </c>
      <c r="M58" s="54"/>
      <c r="N58" s="54"/>
      <c r="O58" s="54"/>
    </row>
    <row r="59" spans="1:15" s="6" customFormat="1" x14ac:dyDescent="0.25">
      <c r="A59" s="37" t="s">
        <v>172</v>
      </c>
      <c r="B59" s="29" t="s">
        <v>11</v>
      </c>
      <c r="C59" s="5"/>
      <c r="D59" s="19">
        <v>1</v>
      </c>
      <c r="E59" s="5" t="s">
        <v>3</v>
      </c>
      <c r="F59" s="104">
        <v>0</v>
      </c>
      <c r="G59" s="79">
        <f t="shared" si="4"/>
        <v>0</v>
      </c>
      <c r="H59" s="22">
        <v>320</v>
      </c>
      <c r="I59" s="60">
        <f t="shared" si="2"/>
        <v>0</v>
      </c>
      <c r="J59" s="105"/>
      <c r="K59" s="106"/>
      <c r="L59" s="64">
        <f t="shared" si="1"/>
        <v>0</v>
      </c>
      <c r="M59" s="54"/>
      <c r="N59" s="54"/>
      <c r="O59" s="54"/>
    </row>
    <row r="60" spans="1:15" s="6" customFormat="1" x14ac:dyDescent="0.25">
      <c r="A60" s="37" t="s">
        <v>173</v>
      </c>
      <c r="B60" s="32" t="s">
        <v>84</v>
      </c>
      <c r="C60" s="10" t="s">
        <v>13</v>
      </c>
      <c r="D60" s="15">
        <v>8</v>
      </c>
      <c r="E60" s="13" t="s">
        <v>12</v>
      </c>
      <c r="F60" s="104">
        <v>0</v>
      </c>
      <c r="G60" s="79">
        <f t="shared" si="4"/>
        <v>0</v>
      </c>
      <c r="H60" s="22">
        <v>34</v>
      </c>
      <c r="I60" s="60">
        <f t="shared" si="2"/>
        <v>0</v>
      </c>
      <c r="J60" s="105"/>
      <c r="K60" s="106"/>
      <c r="L60" s="64">
        <f t="shared" si="1"/>
        <v>0</v>
      </c>
      <c r="M60" s="54"/>
      <c r="N60" s="54"/>
      <c r="O60" s="54"/>
    </row>
    <row r="61" spans="1:15" s="6" customFormat="1" x14ac:dyDescent="0.25">
      <c r="A61" s="37" t="s">
        <v>174</v>
      </c>
      <c r="B61" s="84" t="s">
        <v>55</v>
      </c>
      <c r="C61" s="5" t="s">
        <v>56</v>
      </c>
      <c r="D61" s="19">
        <v>10</v>
      </c>
      <c r="E61" s="5" t="s">
        <v>3</v>
      </c>
      <c r="F61" s="104">
        <v>0</v>
      </c>
      <c r="G61" s="79">
        <f t="shared" si="4"/>
        <v>0</v>
      </c>
      <c r="H61" s="22">
        <v>48</v>
      </c>
      <c r="I61" s="60">
        <f t="shared" si="2"/>
        <v>0</v>
      </c>
      <c r="J61" s="105"/>
      <c r="K61" s="106"/>
      <c r="L61" s="64">
        <f t="shared" si="1"/>
        <v>0</v>
      </c>
      <c r="M61" s="54"/>
      <c r="N61" s="54"/>
      <c r="O61" s="54"/>
    </row>
    <row r="62" spans="1:15" s="6" customFormat="1" x14ac:dyDescent="0.25">
      <c r="A62" s="37" t="s">
        <v>175</v>
      </c>
      <c r="B62" s="85"/>
      <c r="C62" s="5" t="s">
        <v>56</v>
      </c>
      <c r="D62" s="19">
        <v>10</v>
      </c>
      <c r="E62" s="5" t="s">
        <v>3</v>
      </c>
      <c r="F62" s="104">
        <v>0</v>
      </c>
      <c r="G62" s="79">
        <f t="shared" si="4"/>
        <v>0</v>
      </c>
      <c r="H62" s="22">
        <v>52</v>
      </c>
      <c r="I62" s="60">
        <f t="shared" si="2"/>
        <v>0</v>
      </c>
      <c r="J62" s="105"/>
      <c r="K62" s="106"/>
      <c r="L62" s="64">
        <f t="shared" si="1"/>
        <v>0</v>
      </c>
      <c r="M62" s="54"/>
      <c r="N62" s="54"/>
      <c r="O62" s="54"/>
    </row>
    <row r="63" spans="1:15" s="6" customFormat="1" x14ac:dyDescent="0.25">
      <c r="A63" s="37" t="s">
        <v>176</v>
      </c>
      <c r="B63" s="29" t="s">
        <v>58</v>
      </c>
      <c r="C63" s="5" t="s">
        <v>59</v>
      </c>
      <c r="D63" s="19">
        <v>5</v>
      </c>
      <c r="E63" s="5" t="s">
        <v>3</v>
      </c>
      <c r="F63" s="104">
        <v>0</v>
      </c>
      <c r="G63" s="79">
        <f t="shared" si="4"/>
        <v>0</v>
      </c>
      <c r="H63" s="22">
        <v>84</v>
      </c>
      <c r="I63" s="60">
        <f t="shared" si="2"/>
        <v>0</v>
      </c>
      <c r="J63" s="105"/>
      <c r="K63" s="106"/>
      <c r="L63" s="64">
        <f t="shared" si="1"/>
        <v>0</v>
      </c>
      <c r="M63" s="54"/>
      <c r="N63" s="54"/>
      <c r="O63" s="54"/>
    </row>
    <row r="64" spans="1:15" s="6" customFormat="1" x14ac:dyDescent="0.25">
      <c r="A64" s="37" t="s">
        <v>177</v>
      </c>
      <c r="B64" s="48" t="s">
        <v>178</v>
      </c>
      <c r="C64" s="46"/>
      <c r="D64" s="47">
        <v>10</v>
      </c>
      <c r="E64" s="46" t="s">
        <v>114</v>
      </c>
      <c r="F64" s="104">
        <v>0</v>
      </c>
      <c r="G64" s="79">
        <f t="shared" si="4"/>
        <v>0</v>
      </c>
      <c r="H64" s="22">
        <v>200</v>
      </c>
      <c r="I64" s="60">
        <f t="shared" si="2"/>
        <v>0</v>
      </c>
      <c r="J64" s="105"/>
      <c r="K64" s="106"/>
      <c r="L64" s="64">
        <f t="shared" si="1"/>
        <v>0</v>
      </c>
      <c r="M64" s="54"/>
      <c r="N64" s="54"/>
      <c r="O64" s="54"/>
    </row>
    <row r="65" spans="1:12" s="6" customFormat="1" x14ac:dyDescent="0.25">
      <c r="A65" s="37" t="s">
        <v>179</v>
      </c>
      <c r="B65" s="29" t="s">
        <v>60</v>
      </c>
      <c r="C65" s="5"/>
      <c r="D65" s="19" t="s">
        <v>17</v>
      </c>
      <c r="E65" s="5" t="s">
        <v>14</v>
      </c>
      <c r="F65" s="104">
        <v>0</v>
      </c>
      <c r="G65" s="79">
        <f t="shared" si="4"/>
        <v>0</v>
      </c>
      <c r="H65" s="22">
        <v>130</v>
      </c>
      <c r="I65" s="60">
        <f t="shared" si="2"/>
        <v>0</v>
      </c>
      <c r="J65" s="105"/>
      <c r="K65" s="106"/>
      <c r="L65" s="64">
        <f t="shared" si="1"/>
        <v>0</v>
      </c>
    </row>
    <row r="66" spans="1:12" s="6" customFormat="1" x14ac:dyDescent="0.25">
      <c r="A66" s="37" t="s">
        <v>180</v>
      </c>
      <c r="B66" s="29" t="s">
        <v>61</v>
      </c>
      <c r="C66" s="5"/>
      <c r="D66" s="19" t="s">
        <v>17</v>
      </c>
      <c r="E66" s="5" t="s">
        <v>14</v>
      </c>
      <c r="F66" s="104">
        <v>0</v>
      </c>
      <c r="G66" s="79">
        <f t="shared" si="4"/>
        <v>0</v>
      </c>
      <c r="H66" s="22">
        <v>130</v>
      </c>
      <c r="I66" s="60">
        <f t="shared" si="2"/>
        <v>0</v>
      </c>
      <c r="J66" s="105"/>
      <c r="K66" s="106"/>
      <c r="L66" s="64">
        <f t="shared" si="1"/>
        <v>0</v>
      </c>
    </row>
    <row r="67" spans="1:12" s="6" customFormat="1" x14ac:dyDescent="0.25">
      <c r="A67" s="37" t="s">
        <v>181</v>
      </c>
      <c r="B67" s="29" t="s">
        <v>82</v>
      </c>
      <c r="C67" s="5"/>
      <c r="D67" s="19" t="s">
        <v>17</v>
      </c>
      <c r="E67" s="5" t="s">
        <v>14</v>
      </c>
      <c r="F67" s="104">
        <v>0</v>
      </c>
      <c r="G67" s="79">
        <f t="shared" si="4"/>
        <v>0</v>
      </c>
      <c r="H67" s="22">
        <v>81</v>
      </c>
      <c r="I67" s="60">
        <f t="shared" si="2"/>
        <v>0</v>
      </c>
      <c r="J67" s="105"/>
      <c r="K67" s="106"/>
      <c r="L67" s="64">
        <f t="shared" si="1"/>
        <v>0</v>
      </c>
    </row>
    <row r="68" spans="1:12" s="6" customFormat="1" x14ac:dyDescent="0.25">
      <c r="A68" s="37" t="s">
        <v>182</v>
      </c>
      <c r="B68" s="5" t="s">
        <v>62</v>
      </c>
      <c r="C68" s="5" t="s">
        <v>79</v>
      </c>
      <c r="D68" s="19" t="s">
        <v>17</v>
      </c>
      <c r="E68" s="5" t="s">
        <v>14</v>
      </c>
      <c r="F68" s="104">
        <v>0</v>
      </c>
      <c r="G68" s="79">
        <f t="shared" si="4"/>
        <v>0</v>
      </c>
      <c r="H68" s="22">
        <v>445</v>
      </c>
      <c r="I68" s="60">
        <f t="shared" si="2"/>
        <v>0</v>
      </c>
      <c r="J68" s="105"/>
      <c r="K68" s="106"/>
      <c r="L68" s="64">
        <f t="shared" si="1"/>
        <v>0</v>
      </c>
    </row>
    <row r="69" spans="1:12" s="6" customFormat="1" x14ac:dyDescent="0.25">
      <c r="A69" s="37" t="s">
        <v>210</v>
      </c>
      <c r="B69" s="5" t="s">
        <v>63</v>
      </c>
      <c r="C69" s="5" t="s">
        <v>64</v>
      </c>
      <c r="D69" s="19" t="s">
        <v>17</v>
      </c>
      <c r="E69" s="5" t="s">
        <v>14</v>
      </c>
      <c r="F69" s="104">
        <v>0</v>
      </c>
      <c r="G69" s="79">
        <f t="shared" si="4"/>
        <v>0</v>
      </c>
      <c r="H69" s="22">
        <v>16</v>
      </c>
      <c r="I69" s="60">
        <f t="shared" si="2"/>
        <v>0</v>
      </c>
      <c r="J69" s="105"/>
      <c r="K69" s="106"/>
      <c r="L69" s="64">
        <f t="shared" si="1"/>
        <v>0</v>
      </c>
    </row>
    <row r="70" spans="1:12" s="6" customFormat="1" x14ac:dyDescent="0.25">
      <c r="A70" s="37" t="s">
        <v>211</v>
      </c>
      <c r="B70" s="46" t="s">
        <v>213</v>
      </c>
      <c r="C70" s="46" t="s">
        <v>214</v>
      </c>
      <c r="D70" s="47" t="s">
        <v>215</v>
      </c>
      <c r="E70" s="46" t="s">
        <v>14</v>
      </c>
      <c r="F70" s="104">
        <v>0</v>
      </c>
      <c r="G70" s="79">
        <f t="shared" si="4"/>
        <v>0</v>
      </c>
      <c r="H70" s="22">
        <v>158</v>
      </c>
      <c r="I70" s="60">
        <f t="shared" si="2"/>
        <v>0</v>
      </c>
      <c r="J70" s="105"/>
      <c r="K70" s="106"/>
      <c r="L70" s="64">
        <f t="shared" si="1"/>
        <v>0</v>
      </c>
    </row>
    <row r="71" spans="1:12" s="6" customFormat="1" x14ac:dyDescent="0.25">
      <c r="A71" s="37" t="s">
        <v>212</v>
      </c>
      <c r="B71" s="48" t="s">
        <v>15</v>
      </c>
      <c r="C71" s="46"/>
      <c r="D71" s="47">
        <v>9</v>
      </c>
      <c r="E71" s="46" t="s">
        <v>3</v>
      </c>
      <c r="F71" s="104">
        <v>0</v>
      </c>
      <c r="G71" s="79">
        <f t="shared" si="4"/>
        <v>0</v>
      </c>
      <c r="H71" s="22">
        <v>210</v>
      </c>
      <c r="I71" s="60">
        <f t="shared" si="2"/>
        <v>0</v>
      </c>
      <c r="J71" s="105"/>
      <c r="K71" s="106"/>
      <c r="L71" s="64">
        <f t="shared" si="1"/>
        <v>0</v>
      </c>
    </row>
    <row r="72" spans="1:12" s="6" customFormat="1" x14ac:dyDescent="0.25">
      <c r="A72" s="37" t="s">
        <v>183</v>
      </c>
      <c r="B72" s="49" t="s">
        <v>200</v>
      </c>
      <c r="C72" s="46" t="s">
        <v>91</v>
      </c>
      <c r="D72" s="47" t="s">
        <v>201</v>
      </c>
      <c r="E72" s="46" t="s">
        <v>202</v>
      </c>
      <c r="F72" s="104">
        <v>0</v>
      </c>
      <c r="G72" s="79">
        <f t="shared" si="4"/>
        <v>0</v>
      </c>
      <c r="H72" s="22">
        <v>650</v>
      </c>
      <c r="I72" s="60">
        <f t="shared" si="2"/>
        <v>0</v>
      </c>
      <c r="J72" s="105"/>
      <c r="K72" s="106"/>
      <c r="L72" s="64">
        <f t="shared" si="1"/>
        <v>0</v>
      </c>
    </row>
    <row r="73" spans="1:12" s="6" customFormat="1" x14ac:dyDescent="0.25">
      <c r="A73" s="37" t="s">
        <v>184</v>
      </c>
      <c r="B73" s="48" t="s">
        <v>219</v>
      </c>
      <c r="C73" s="46"/>
      <c r="D73" s="47">
        <v>5</v>
      </c>
      <c r="E73" s="46" t="s">
        <v>3</v>
      </c>
      <c r="F73" s="104">
        <v>0</v>
      </c>
      <c r="G73" s="79">
        <f t="shared" si="4"/>
        <v>0</v>
      </c>
      <c r="H73" s="22">
        <v>100</v>
      </c>
      <c r="I73" s="60">
        <f t="shared" ref="I73:I75" si="5">G73*H73</f>
        <v>0</v>
      </c>
      <c r="J73" s="105"/>
      <c r="K73" s="106"/>
      <c r="L73" s="64">
        <f t="shared" si="1"/>
        <v>0</v>
      </c>
    </row>
    <row r="74" spans="1:12" s="6" customFormat="1" x14ac:dyDescent="0.25">
      <c r="A74" s="37" t="s">
        <v>185</v>
      </c>
      <c r="B74" s="48" t="s">
        <v>219</v>
      </c>
      <c r="C74" s="46"/>
      <c r="D74" s="47">
        <v>10</v>
      </c>
      <c r="E74" s="46" t="s">
        <v>3</v>
      </c>
      <c r="F74" s="104">
        <v>0</v>
      </c>
      <c r="G74" s="79">
        <f t="shared" si="4"/>
        <v>0</v>
      </c>
      <c r="H74" s="22">
        <v>50</v>
      </c>
      <c r="I74" s="60">
        <f t="shared" si="5"/>
        <v>0</v>
      </c>
      <c r="J74" s="105"/>
      <c r="K74" s="106"/>
      <c r="L74" s="64">
        <f t="shared" ref="L74:L75" si="6">I74+I74*K74</f>
        <v>0</v>
      </c>
    </row>
    <row r="75" spans="1:12" s="6" customFormat="1" x14ac:dyDescent="0.25">
      <c r="A75" s="37" t="s">
        <v>186</v>
      </c>
      <c r="B75" s="81" t="s">
        <v>233</v>
      </c>
      <c r="C75" s="46" t="s">
        <v>220</v>
      </c>
      <c r="D75" s="47">
        <v>1</v>
      </c>
      <c r="E75" s="46" t="s">
        <v>221</v>
      </c>
      <c r="F75" s="104">
        <v>0</v>
      </c>
      <c r="G75" s="79">
        <f t="shared" si="4"/>
        <v>0</v>
      </c>
      <c r="H75" s="22">
        <v>20000</v>
      </c>
      <c r="I75" s="60">
        <f t="shared" si="5"/>
        <v>0</v>
      </c>
      <c r="J75" s="105"/>
      <c r="K75" s="106"/>
      <c r="L75" s="64">
        <f t="shared" si="6"/>
        <v>0</v>
      </c>
    </row>
    <row r="76" spans="1:12" s="6" customFormat="1" ht="15.75" x14ac:dyDescent="0.25">
      <c r="A76" s="37" t="s">
        <v>187</v>
      </c>
      <c r="B76" s="30" t="s">
        <v>16</v>
      </c>
      <c r="C76" s="26"/>
      <c r="D76" s="27"/>
      <c r="E76" s="26"/>
      <c r="F76" s="42"/>
      <c r="G76" s="45"/>
      <c r="H76" s="43"/>
      <c r="I76" s="61"/>
      <c r="J76" s="26"/>
      <c r="K76" s="68"/>
      <c r="L76" s="62"/>
    </row>
    <row r="77" spans="1:12" s="6" customFormat="1" x14ac:dyDescent="0.25">
      <c r="A77" s="37" t="s">
        <v>188</v>
      </c>
      <c r="B77" s="29" t="s">
        <v>65</v>
      </c>
      <c r="C77" s="5" t="s">
        <v>66</v>
      </c>
      <c r="D77" s="19" t="s">
        <v>90</v>
      </c>
      <c r="E77" s="5" t="s">
        <v>14</v>
      </c>
      <c r="F77" s="104">
        <v>0</v>
      </c>
      <c r="G77" s="79">
        <f t="shared" ref="G77:G95" si="7">PRODUCT(D77:F77)</f>
        <v>0</v>
      </c>
      <c r="H77" s="22">
        <v>54</v>
      </c>
      <c r="I77" s="60">
        <f t="shared" ref="I77:I95" si="8">G77*H77</f>
        <v>0</v>
      </c>
      <c r="J77" s="105"/>
      <c r="K77" s="106"/>
      <c r="L77" s="64">
        <f t="shared" ref="L77:L95" si="9">I77+I77*K77</f>
        <v>0</v>
      </c>
    </row>
    <row r="78" spans="1:12" s="6" customFormat="1" x14ac:dyDescent="0.25">
      <c r="A78" s="37" t="s">
        <v>189</v>
      </c>
      <c r="B78" s="29" t="s">
        <v>80</v>
      </c>
      <c r="C78" s="5" t="s">
        <v>67</v>
      </c>
      <c r="D78" s="19">
        <v>8</v>
      </c>
      <c r="E78" s="5" t="s">
        <v>12</v>
      </c>
      <c r="F78" s="104">
        <v>0</v>
      </c>
      <c r="G78" s="79">
        <f t="shared" si="7"/>
        <v>0</v>
      </c>
      <c r="H78" s="22">
        <v>13</v>
      </c>
      <c r="I78" s="60">
        <f t="shared" si="8"/>
        <v>0</v>
      </c>
      <c r="J78" s="105"/>
      <c r="K78" s="106"/>
      <c r="L78" s="64">
        <f t="shared" si="9"/>
        <v>0</v>
      </c>
    </row>
    <row r="79" spans="1:12" s="6" customFormat="1" x14ac:dyDescent="0.25">
      <c r="A79" s="37" t="s">
        <v>190</v>
      </c>
      <c r="B79" s="29" t="s">
        <v>80</v>
      </c>
      <c r="C79" s="5" t="s">
        <v>68</v>
      </c>
      <c r="D79" s="19">
        <v>8</v>
      </c>
      <c r="E79" s="5" t="s">
        <v>12</v>
      </c>
      <c r="F79" s="104">
        <v>0</v>
      </c>
      <c r="G79" s="79">
        <f t="shared" si="7"/>
        <v>0</v>
      </c>
      <c r="H79" s="22">
        <v>50</v>
      </c>
      <c r="I79" s="60">
        <f t="shared" si="8"/>
        <v>0</v>
      </c>
      <c r="J79" s="105"/>
      <c r="K79" s="106"/>
      <c r="L79" s="64">
        <f t="shared" si="9"/>
        <v>0</v>
      </c>
    </row>
    <row r="80" spans="1:12" s="6" customFormat="1" x14ac:dyDescent="0.25">
      <c r="A80" s="37" t="s">
        <v>191</v>
      </c>
      <c r="B80" s="29" t="s">
        <v>228</v>
      </c>
      <c r="C80" s="5" t="s">
        <v>81</v>
      </c>
      <c r="D80" s="19">
        <v>1</v>
      </c>
      <c r="E80" s="5" t="s">
        <v>3</v>
      </c>
      <c r="F80" s="104">
        <v>0</v>
      </c>
      <c r="G80" s="79">
        <f t="shared" si="7"/>
        <v>0</v>
      </c>
      <c r="H80" s="22">
        <v>360</v>
      </c>
      <c r="I80" s="60">
        <f t="shared" si="8"/>
        <v>0</v>
      </c>
      <c r="J80" s="105"/>
      <c r="K80" s="106"/>
      <c r="L80" s="64">
        <f t="shared" si="9"/>
        <v>0</v>
      </c>
    </row>
    <row r="81" spans="1:12" s="6" customFormat="1" x14ac:dyDescent="0.25">
      <c r="A81" s="37" t="s">
        <v>192</v>
      </c>
      <c r="B81" s="29" t="s">
        <v>80</v>
      </c>
      <c r="C81" s="5" t="s">
        <v>69</v>
      </c>
      <c r="D81" s="19">
        <v>8</v>
      </c>
      <c r="E81" s="5" t="s">
        <v>12</v>
      </c>
      <c r="F81" s="104">
        <v>0</v>
      </c>
      <c r="G81" s="79">
        <f t="shared" si="7"/>
        <v>0</v>
      </c>
      <c r="H81" s="22">
        <v>24</v>
      </c>
      <c r="I81" s="60">
        <f t="shared" si="8"/>
        <v>0</v>
      </c>
      <c r="J81" s="105"/>
      <c r="K81" s="106"/>
      <c r="L81" s="64">
        <f t="shared" si="9"/>
        <v>0</v>
      </c>
    </row>
    <row r="82" spans="1:12" s="6" customFormat="1" x14ac:dyDescent="0.25">
      <c r="A82" s="37" t="s">
        <v>193</v>
      </c>
      <c r="B82" s="29" t="s">
        <v>229</v>
      </c>
      <c r="C82" s="5" t="s">
        <v>78</v>
      </c>
      <c r="D82" s="19">
        <v>208</v>
      </c>
      <c r="E82" s="5" t="s">
        <v>3</v>
      </c>
      <c r="F82" s="104">
        <v>0</v>
      </c>
      <c r="G82" s="79">
        <f t="shared" si="7"/>
        <v>0</v>
      </c>
      <c r="H82" s="22">
        <v>1</v>
      </c>
      <c r="I82" s="60">
        <f t="shared" si="8"/>
        <v>0</v>
      </c>
      <c r="J82" s="105"/>
      <c r="K82" s="106"/>
      <c r="L82" s="64">
        <f t="shared" si="9"/>
        <v>0</v>
      </c>
    </row>
    <row r="83" spans="1:12" s="6" customFormat="1" x14ac:dyDescent="0.25">
      <c r="A83" s="37" t="s">
        <v>194</v>
      </c>
      <c r="B83" s="29" t="s">
        <v>80</v>
      </c>
      <c r="C83" s="5" t="s">
        <v>70</v>
      </c>
      <c r="D83" s="19">
        <v>8</v>
      </c>
      <c r="E83" s="5" t="s">
        <v>12</v>
      </c>
      <c r="F83" s="104">
        <v>0</v>
      </c>
      <c r="G83" s="79">
        <f t="shared" si="7"/>
        <v>0</v>
      </c>
      <c r="H83" s="22">
        <v>1</v>
      </c>
      <c r="I83" s="60">
        <f t="shared" si="8"/>
        <v>0</v>
      </c>
      <c r="J83" s="105"/>
      <c r="K83" s="106"/>
      <c r="L83" s="64">
        <f t="shared" si="9"/>
        <v>0</v>
      </c>
    </row>
    <row r="84" spans="1:12" s="6" customFormat="1" x14ac:dyDescent="0.25">
      <c r="A84" s="37" t="s">
        <v>196</v>
      </c>
      <c r="B84" s="29" t="s">
        <v>80</v>
      </c>
      <c r="C84" s="5" t="s">
        <v>71</v>
      </c>
      <c r="D84" s="19">
        <v>8</v>
      </c>
      <c r="E84" s="5" t="s">
        <v>12</v>
      </c>
      <c r="F84" s="104">
        <v>0</v>
      </c>
      <c r="G84" s="79">
        <f t="shared" si="7"/>
        <v>0</v>
      </c>
      <c r="H84" s="22">
        <v>67</v>
      </c>
      <c r="I84" s="60">
        <f t="shared" si="8"/>
        <v>0</v>
      </c>
      <c r="J84" s="105"/>
      <c r="K84" s="106"/>
      <c r="L84" s="64">
        <f t="shared" si="9"/>
        <v>0</v>
      </c>
    </row>
    <row r="85" spans="1:12" s="6" customFormat="1" x14ac:dyDescent="0.25">
      <c r="A85" s="37" t="s">
        <v>199</v>
      </c>
      <c r="B85" s="29" t="s">
        <v>80</v>
      </c>
      <c r="C85" s="5" t="s">
        <v>72</v>
      </c>
      <c r="D85" s="19">
        <v>8</v>
      </c>
      <c r="E85" s="5" t="s">
        <v>12</v>
      </c>
      <c r="F85" s="104">
        <v>0</v>
      </c>
      <c r="G85" s="79">
        <f t="shared" si="7"/>
        <v>0</v>
      </c>
      <c r="H85" s="22">
        <v>14</v>
      </c>
      <c r="I85" s="60">
        <f t="shared" si="8"/>
        <v>0</v>
      </c>
      <c r="J85" s="105"/>
      <c r="K85" s="106"/>
      <c r="L85" s="64">
        <f t="shared" si="9"/>
        <v>0</v>
      </c>
    </row>
    <row r="86" spans="1:12" s="6" customFormat="1" x14ac:dyDescent="0.25">
      <c r="A86" s="37" t="s">
        <v>203</v>
      </c>
      <c r="B86" s="29" t="s">
        <v>80</v>
      </c>
      <c r="C86" s="5" t="s">
        <v>73</v>
      </c>
      <c r="D86" s="19">
        <v>8</v>
      </c>
      <c r="E86" s="5" t="s">
        <v>12</v>
      </c>
      <c r="F86" s="104">
        <v>0</v>
      </c>
      <c r="G86" s="79">
        <f t="shared" si="7"/>
        <v>0</v>
      </c>
      <c r="H86" s="22">
        <v>3</v>
      </c>
      <c r="I86" s="60">
        <f t="shared" si="8"/>
        <v>0</v>
      </c>
      <c r="J86" s="105"/>
      <c r="K86" s="106"/>
      <c r="L86" s="64">
        <f t="shared" si="9"/>
        <v>0</v>
      </c>
    </row>
    <row r="87" spans="1:12" s="6" customFormat="1" x14ac:dyDescent="0.25">
      <c r="A87" s="37" t="s">
        <v>204</v>
      </c>
      <c r="B87" s="29" t="s">
        <v>80</v>
      </c>
      <c r="C87" s="5" t="s">
        <v>74</v>
      </c>
      <c r="D87" s="19">
        <v>8</v>
      </c>
      <c r="E87" s="5" t="s">
        <v>12</v>
      </c>
      <c r="F87" s="104">
        <v>0</v>
      </c>
      <c r="G87" s="79">
        <f t="shared" si="7"/>
        <v>0</v>
      </c>
      <c r="H87" s="22">
        <v>45</v>
      </c>
      <c r="I87" s="60">
        <f t="shared" si="8"/>
        <v>0</v>
      </c>
      <c r="J87" s="105"/>
      <c r="K87" s="106"/>
      <c r="L87" s="64">
        <f t="shared" si="9"/>
        <v>0</v>
      </c>
    </row>
    <row r="88" spans="1:12" s="6" customFormat="1" x14ac:dyDescent="0.25">
      <c r="A88" s="37" t="s">
        <v>205</v>
      </c>
      <c r="B88" s="49" t="s">
        <v>80</v>
      </c>
      <c r="C88" s="46" t="s">
        <v>195</v>
      </c>
      <c r="D88" s="47">
        <v>8</v>
      </c>
      <c r="E88" s="46" t="s">
        <v>12</v>
      </c>
      <c r="F88" s="104">
        <v>0</v>
      </c>
      <c r="G88" s="79">
        <f t="shared" si="7"/>
        <v>0</v>
      </c>
      <c r="H88" s="22">
        <v>8</v>
      </c>
      <c r="I88" s="60">
        <f t="shared" si="8"/>
        <v>0</v>
      </c>
      <c r="J88" s="105"/>
      <c r="K88" s="106"/>
      <c r="L88" s="64">
        <f t="shared" si="9"/>
        <v>0</v>
      </c>
    </row>
    <row r="89" spans="1:12" s="6" customFormat="1" x14ac:dyDescent="0.25">
      <c r="A89" s="37" t="s">
        <v>206</v>
      </c>
      <c r="B89" s="49" t="s">
        <v>197</v>
      </c>
      <c r="C89" s="46" t="s">
        <v>223</v>
      </c>
      <c r="D89" s="47" t="s">
        <v>198</v>
      </c>
      <c r="E89" s="46" t="s">
        <v>14</v>
      </c>
      <c r="F89" s="104">
        <v>0</v>
      </c>
      <c r="G89" s="79">
        <f t="shared" si="7"/>
        <v>0</v>
      </c>
      <c r="H89" s="22">
        <v>50</v>
      </c>
      <c r="I89" s="60">
        <f t="shared" si="8"/>
        <v>0</v>
      </c>
      <c r="J89" s="105"/>
      <c r="K89" s="106"/>
      <c r="L89" s="64">
        <f t="shared" si="9"/>
        <v>0</v>
      </c>
    </row>
    <row r="90" spans="1:12" s="6" customFormat="1" x14ac:dyDescent="0.25">
      <c r="A90" s="37" t="s">
        <v>207</v>
      </c>
      <c r="B90" s="29" t="s">
        <v>75</v>
      </c>
      <c r="C90" s="5" t="s">
        <v>76</v>
      </c>
      <c r="D90" s="19">
        <v>10</v>
      </c>
      <c r="E90" s="5" t="s">
        <v>3</v>
      </c>
      <c r="F90" s="104">
        <v>0</v>
      </c>
      <c r="G90" s="79">
        <f t="shared" si="7"/>
        <v>0</v>
      </c>
      <c r="H90" s="22">
        <v>29</v>
      </c>
      <c r="I90" s="60">
        <f t="shared" si="8"/>
        <v>0</v>
      </c>
      <c r="J90" s="105"/>
      <c r="K90" s="106"/>
      <c r="L90" s="64">
        <f t="shared" si="9"/>
        <v>0</v>
      </c>
    </row>
    <row r="91" spans="1:12" s="6" customFormat="1" x14ac:dyDescent="0.25">
      <c r="A91" s="37" t="s">
        <v>208</v>
      </c>
      <c r="B91" s="29" t="s">
        <v>18</v>
      </c>
      <c r="C91" s="5"/>
      <c r="D91" s="19">
        <v>200</v>
      </c>
      <c r="E91" s="5" t="s">
        <v>3</v>
      </c>
      <c r="F91" s="104">
        <v>0</v>
      </c>
      <c r="G91" s="79">
        <f t="shared" si="7"/>
        <v>0</v>
      </c>
      <c r="H91" s="22">
        <v>1</v>
      </c>
      <c r="I91" s="60">
        <f t="shared" si="8"/>
        <v>0</v>
      </c>
      <c r="J91" s="105"/>
      <c r="K91" s="106"/>
      <c r="L91" s="64">
        <f t="shared" si="9"/>
        <v>0</v>
      </c>
    </row>
    <row r="92" spans="1:12" s="6" customFormat="1" x14ac:dyDescent="0.25">
      <c r="A92" s="37" t="s">
        <v>209</v>
      </c>
      <c r="B92" s="29" t="s">
        <v>65</v>
      </c>
      <c r="C92" s="5" t="s">
        <v>77</v>
      </c>
      <c r="D92" s="19" t="s">
        <v>90</v>
      </c>
      <c r="E92" s="5" t="s">
        <v>14</v>
      </c>
      <c r="F92" s="104">
        <v>0</v>
      </c>
      <c r="G92" s="79">
        <f t="shared" si="7"/>
        <v>0</v>
      </c>
      <c r="H92" s="22">
        <v>37</v>
      </c>
      <c r="I92" s="60">
        <f t="shared" si="8"/>
        <v>0</v>
      </c>
      <c r="J92" s="105"/>
      <c r="K92" s="106"/>
      <c r="L92" s="64">
        <f t="shared" si="9"/>
        <v>0</v>
      </c>
    </row>
    <row r="93" spans="1:12" s="16" customFormat="1" ht="28.5" customHeight="1" x14ac:dyDescent="0.25">
      <c r="A93" s="37" t="s">
        <v>216</v>
      </c>
      <c r="B93" s="96" t="s">
        <v>93</v>
      </c>
      <c r="C93" s="5" t="s">
        <v>91</v>
      </c>
      <c r="D93" s="19" t="s">
        <v>19</v>
      </c>
      <c r="E93" s="5" t="s">
        <v>14</v>
      </c>
      <c r="F93" s="104">
        <v>0</v>
      </c>
      <c r="G93" s="79">
        <f t="shared" si="7"/>
        <v>0</v>
      </c>
      <c r="H93" s="22">
        <v>742</v>
      </c>
      <c r="I93" s="60">
        <f t="shared" si="8"/>
        <v>0</v>
      </c>
      <c r="J93" s="107"/>
      <c r="K93" s="108"/>
      <c r="L93" s="64">
        <f t="shared" si="9"/>
        <v>0</v>
      </c>
    </row>
    <row r="94" spans="1:12" s="6" customFormat="1" ht="48.75" customHeight="1" x14ac:dyDescent="0.25">
      <c r="A94" s="37" t="s">
        <v>217</v>
      </c>
      <c r="B94" s="97"/>
      <c r="C94" s="5" t="s">
        <v>92</v>
      </c>
      <c r="D94" s="19">
        <v>5</v>
      </c>
      <c r="E94" s="5" t="s">
        <v>3</v>
      </c>
      <c r="F94" s="104">
        <v>0</v>
      </c>
      <c r="G94" s="79">
        <f t="shared" si="7"/>
        <v>0</v>
      </c>
      <c r="H94" s="22">
        <v>75</v>
      </c>
      <c r="I94" s="60">
        <f t="shared" si="8"/>
        <v>0</v>
      </c>
      <c r="J94" s="105"/>
      <c r="K94" s="106"/>
      <c r="L94" s="64">
        <f t="shared" si="9"/>
        <v>0</v>
      </c>
    </row>
    <row r="95" spans="1:12" s="6" customFormat="1" x14ac:dyDescent="0.25">
      <c r="A95" s="37" t="s">
        <v>218</v>
      </c>
      <c r="B95" s="34" t="s">
        <v>87</v>
      </c>
      <c r="C95" s="5" t="s">
        <v>88</v>
      </c>
      <c r="D95" s="19" t="s">
        <v>89</v>
      </c>
      <c r="E95" s="5" t="s">
        <v>14</v>
      </c>
      <c r="F95" s="104">
        <v>0</v>
      </c>
      <c r="G95" s="79">
        <f t="shared" si="7"/>
        <v>0</v>
      </c>
      <c r="H95" s="24">
        <v>350</v>
      </c>
      <c r="I95" s="60">
        <f t="shared" si="8"/>
        <v>0</v>
      </c>
      <c r="J95" s="105"/>
      <c r="K95" s="106"/>
      <c r="L95" s="64">
        <f t="shared" si="9"/>
        <v>0</v>
      </c>
    </row>
    <row r="96" spans="1:12" s="6" customFormat="1" ht="48" thickBot="1" x14ac:dyDescent="0.45">
      <c r="B96" s="12" t="s">
        <v>85</v>
      </c>
      <c r="C96" s="90">
        <f>SUM(I6:I95)</f>
        <v>0</v>
      </c>
      <c r="D96" s="91"/>
      <c r="E96" s="91"/>
      <c r="F96" s="91"/>
      <c r="G96" s="91"/>
      <c r="H96" s="91"/>
      <c r="I96" s="91"/>
      <c r="J96" s="63"/>
      <c r="K96" s="69"/>
      <c r="L96" s="103">
        <f>SUM(L7:L95)</f>
        <v>0</v>
      </c>
    </row>
    <row r="97" spans="2:11" s="6" customFormat="1" x14ac:dyDescent="0.25">
      <c r="C97" s="9"/>
      <c r="D97" s="21"/>
      <c r="E97" s="9"/>
      <c r="F97" s="11"/>
      <c r="G97" s="11"/>
      <c r="H97" s="11"/>
      <c r="I97" s="11"/>
      <c r="K97" s="70"/>
    </row>
    <row r="98" spans="2:11" s="6" customFormat="1" x14ac:dyDescent="0.25">
      <c r="C98" s="9"/>
      <c r="D98" s="21"/>
      <c r="E98" s="9"/>
      <c r="F98" s="11"/>
      <c r="G98" s="11"/>
      <c r="H98" s="11"/>
      <c r="I98" s="11"/>
      <c r="K98" s="70"/>
    </row>
    <row r="99" spans="2:11" s="6" customFormat="1" x14ac:dyDescent="0.25">
      <c r="B99" s="25" t="s">
        <v>96</v>
      </c>
      <c r="C99" s="9"/>
      <c r="D99" s="21"/>
      <c r="E99" s="9"/>
      <c r="F99" s="11"/>
      <c r="G99" s="11"/>
      <c r="H99" s="11"/>
      <c r="I99" s="11"/>
      <c r="K99" s="70"/>
    </row>
    <row r="100" spans="2:11" s="6" customFormat="1" x14ac:dyDescent="0.25">
      <c r="B100" s="9"/>
      <c r="D100" s="20"/>
      <c r="E100" s="7"/>
      <c r="F100" s="8"/>
      <c r="G100" s="8"/>
      <c r="H100" s="7"/>
      <c r="I100" s="7"/>
      <c r="K100" s="70"/>
    </row>
    <row r="101" spans="2:11" s="6" customFormat="1" x14ac:dyDescent="0.25">
      <c r="B101" s="82" t="s">
        <v>234</v>
      </c>
      <c r="C101" s="83" t="s">
        <v>235</v>
      </c>
      <c r="D101" s="83"/>
      <c r="E101" s="83"/>
      <c r="F101" s="83"/>
      <c r="G101" s="83"/>
      <c r="H101" s="83"/>
      <c r="I101" s="83"/>
      <c r="J101" s="83"/>
      <c r="K101" s="83"/>
    </row>
    <row r="102" spans="2:11" s="6" customFormat="1" x14ac:dyDescent="0.25">
      <c r="B102" s="9"/>
      <c r="D102" s="20"/>
      <c r="E102" s="7"/>
      <c r="F102" s="8"/>
      <c r="G102" s="8"/>
      <c r="H102" s="7"/>
      <c r="I102" s="7"/>
      <c r="K102" s="70"/>
    </row>
    <row r="103" spans="2:11" s="6" customFormat="1" ht="15" customHeight="1" x14ac:dyDescent="0.25">
      <c r="B103" s="101" t="s">
        <v>236</v>
      </c>
      <c r="C103" s="102"/>
      <c r="D103" s="102"/>
      <c r="E103" s="102"/>
      <c r="F103" s="102"/>
      <c r="G103" s="102"/>
      <c r="H103" s="102"/>
      <c r="I103" s="7"/>
      <c r="K103" s="70"/>
    </row>
    <row r="104" spans="2:11" s="6" customFormat="1" x14ac:dyDescent="0.25">
      <c r="B104" s="102"/>
      <c r="C104" s="102"/>
      <c r="D104" s="102"/>
      <c r="E104" s="102"/>
      <c r="F104" s="102"/>
      <c r="G104" s="102"/>
      <c r="H104" s="102"/>
      <c r="I104" s="7"/>
      <c r="K104" s="70"/>
    </row>
    <row r="105" spans="2:11" s="6" customFormat="1" x14ac:dyDescent="0.25">
      <c r="D105" s="20"/>
      <c r="E105" s="7"/>
      <c r="F105" s="8"/>
      <c r="G105" s="8"/>
      <c r="H105" s="7"/>
      <c r="I105" s="7"/>
      <c r="K105" s="70"/>
    </row>
    <row r="106" spans="2:11" s="6" customFormat="1" x14ac:dyDescent="0.25">
      <c r="D106" s="20"/>
      <c r="E106" s="7"/>
      <c r="F106" s="8"/>
      <c r="G106" s="8"/>
      <c r="H106" s="7"/>
      <c r="I106" s="7"/>
      <c r="K106" s="70"/>
    </row>
    <row r="107" spans="2:11" s="6" customFormat="1" x14ac:dyDescent="0.25">
      <c r="D107" s="20"/>
      <c r="E107" s="7"/>
      <c r="F107" s="8"/>
      <c r="G107" s="8"/>
      <c r="H107" s="7"/>
      <c r="I107" s="7"/>
      <c r="K107" s="70"/>
    </row>
    <row r="108" spans="2:11" s="6" customFormat="1" x14ac:dyDescent="0.25">
      <c r="D108" s="20"/>
      <c r="E108" s="7"/>
      <c r="F108" s="8"/>
      <c r="G108" s="8"/>
      <c r="H108" s="7"/>
      <c r="I108" s="7"/>
      <c r="K108" s="70"/>
    </row>
    <row r="109" spans="2:11" s="6" customFormat="1" x14ac:dyDescent="0.25">
      <c r="D109" s="20"/>
      <c r="E109" s="7"/>
      <c r="F109" s="8"/>
      <c r="G109" s="8"/>
      <c r="H109" s="7"/>
      <c r="I109" s="7"/>
      <c r="K109" s="70"/>
    </row>
    <row r="110" spans="2:11" s="6" customFormat="1" x14ac:dyDescent="0.25">
      <c r="D110" s="20"/>
      <c r="E110" s="7"/>
      <c r="F110" s="8"/>
      <c r="G110" s="8"/>
      <c r="H110" s="7"/>
      <c r="I110" s="7"/>
      <c r="K110" s="70"/>
    </row>
    <row r="111" spans="2:11" s="6" customFormat="1" x14ac:dyDescent="0.25">
      <c r="D111" s="20"/>
      <c r="E111" s="7"/>
      <c r="F111" s="8"/>
      <c r="G111" s="8"/>
      <c r="H111" s="7"/>
      <c r="I111" s="7"/>
      <c r="K111" s="70"/>
    </row>
    <row r="112" spans="2:11" s="6" customFormat="1" x14ac:dyDescent="0.25">
      <c r="D112" s="20"/>
      <c r="E112" s="7"/>
      <c r="F112" s="8"/>
      <c r="G112" s="8"/>
      <c r="H112" s="7"/>
      <c r="I112" s="7"/>
      <c r="K112" s="70"/>
    </row>
    <row r="113" spans="4:11" s="6" customFormat="1" x14ac:dyDescent="0.25">
      <c r="D113" s="20"/>
      <c r="E113" s="7"/>
      <c r="F113" s="8"/>
      <c r="G113" s="8"/>
      <c r="H113" s="7"/>
      <c r="I113" s="7"/>
      <c r="K113" s="70"/>
    </row>
    <row r="114" spans="4:11" s="6" customFormat="1" x14ac:dyDescent="0.25">
      <c r="D114" s="20"/>
      <c r="E114" s="7"/>
      <c r="F114" s="8"/>
      <c r="G114" s="8"/>
      <c r="H114" s="7"/>
      <c r="I114" s="7"/>
      <c r="K114" s="70"/>
    </row>
    <row r="115" spans="4:11" s="6" customFormat="1" x14ac:dyDescent="0.25">
      <c r="D115" s="20"/>
      <c r="E115" s="7"/>
      <c r="F115" s="8"/>
      <c r="G115" s="8"/>
      <c r="H115" s="7"/>
      <c r="I115" s="7"/>
      <c r="K115" s="70"/>
    </row>
    <row r="116" spans="4:11" s="6" customFormat="1" x14ac:dyDescent="0.25">
      <c r="D116" s="20"/>
      <c r="E116" s="7"/>
      <c r="F116" s="8"/>
      <c r="G116" s="8"/>
      <c r="H116" s="7"/>
      <c r="I116" s="7"/>
      <c r="K116" s="70"/>
    </row>
    <row r="117" spans="4:11" s="6" customFormat="1" x14ac:dyDescent="0.25">
      <c r="D117" s="20"/>
      <c r="E117" s="7"/>
      <c r="F117" s="8"/>
      <c r="G117" s="8"/>
      <c r="H117" s="7"/>
      <c r="I117" s="7"/>
      <c r="K117" s="70"/>
    </row>
    <row r="118" spans="4:11" s="6" customFormat="1" x14ac:dyDescent="0.25">
      <c r="D118" s="20"/>
      <c r="E118" s="7"/>
      <c r="F118" s="8"/>
      <c r="G118" s="8"/>
      <c r="H118" s="7"/>
      <c r="I118" s="7"/>
      <c r="K118" s="70"/>
    </row>
    <row r="119" spans="4:11" s="6" customFormat="1" x14ac:dyDescent="0.25">
      <c r="D119" s="20"/>
      <c r="E119" s="7"/>
      <c r="F119" s="8"/>
      <c r="G119" s="8"/>
      <c r="H119" s="7"/>
      <c r="I119" s="7"/>
      <c r="K119" s="70"/>
    </row>
    <row r="120" spans="4:11" s="6" customFormat="1" x14ac:dyDescent="0.25">
      <c r="D120" s="20"/>
      <c r="E120" s="7"/>
      <c r="F120" s="8"/>
      <c r="G120" s="8"/>
      <c r="H120" s="7"/>
      <c r="I120" s="7"/>
      <c r="K120" s="70"/>
    </row>
    <row r="121" spans="4:11" s="6" customFormat="1" x14ac:dyDescent="0.25">
      <c r="D121" s="20"/>
      <c r="E121" s="7"/>
      <c r="F121" s="8"/>
      <c r="G121" s="8"/>
      <c r="H121" s="7"/>
      <c r="I121" s="7"/>
      <c r="K121" s="70"/>
    </row>
    <row r="122" spans="4:11" s="6" customFormat="1" x14ac:dyDescent="0.25">
      <c r="D122" s="20"/>
      <c r="E122" s="7"/>
      <c r="F122" s="8"/>
      <c r="G122" s="8"/>
      <c r="H122" s="7"/>
      <c r="I122" s="7"/>
      <c r="K122" s="70"/>
    </row>
    <row r="123" spans="4:11" s="6" customFormat="1" x14ac:dyDescent="0.25">
      <c r="D123" s="20"/>
      <c r="E123" s="7"/>
      <c r="F123" s="8"/>
      <c r="G123" s="8"/>
      <c r="H123" s="7"/>
      <c r="I123" s="7"/>
      <c r="K123" s="70"/>
    </row>
    <row r="124" spans="4:11" s="6" customFormat="1" x14ac:dyDescent="0.25">
      <c r="D124" s="20"/>
      <c r="E124" s="7"/>
      <c r="F124" s="8"/>
      <c r="G124" s="8"/>
      <c r="H124" s="7"/>
      <c r="I124" s="7"/>
      <c r="K124" s="70"/>
    </row>
    <row r="125" spans="4:11" s="6" customFormat="1" x14ac:dyDescent="0.25">
      <c r="D125" s="20"/>
      <c r="E125" s="7"/>
      <c r="F125" s="8"/>
      <c r="G125" s="8"/>
      <c r="H125" s="7"/>
      <c r="I125" s="7"/>
      <c r="K125" s="70"/>
    </row>
  </sheetData>
  <sheetProtection algorithmName="SHA-512" hashValue="qIzf5GqVO8OA1WmPDr2MTQVVJYRbGyvo21JKTt1VYpLXefEQdDuMd9uOHaAdHq6F8q12x39K5Clge+RZYFhwHA==" saltValue="0EdnEungGRAbR9YXKe/5pQ==" spinCount="100000" sheet="1" objects="1" scenarios="1" selectLockedCells="1"/>
  <mergeCells count="24">
    <mergeCell ref="B103:H104"/>
    <mergeCell ref="H4:I4"/>
    <mergeCell ref="B1:I1"/>
    <mergeCell ref="B11:B12"/>
    <mergeCell ref="B22:B23"/>
    <mergeCell ref="B8:B9"/>
    <mergeCell ref="B2:I2"/>
    <mergeCell ref="B3:I3"/>
    <mergeCell ref="B14:B15"/>
    <mergeCell ref="C14:C15"/>
    <mergeCell ref="B16:B17"/>
    <mergeCell ref="C16:C17"/>
    <mergeCell ref="B18:B19"/>
    <mergeCell ref="C18:C19"/>
    <mergeCell ref="C101:K101"/>
    <mergeCell ref="B61:B62"/>
    <mergeCell ref="B20:B21"/>
    <mergeCell ref="C20:C21"/>
    <mergeCell ref="C22:C23"/>
    <mergeCell ref="B24:B25"/>
    <mergeCell ref="C24:C25"/>
    <mergeCell ref="C96:I96"/>
    <mergeCell ref="B93:B94"/>
    <mergeCell ref="B34:B35"/>
  </mergeCells>
  <phoneticPr fontId="14" type="noConversion"/>
  <conditionalFormatting sqref="I6:I95">
    <cfRule type="cellIs" dxfId="0" priority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Kravcová Denisa</dc:creator>
  <cp:lastModifiedBy>Měřínská Aneta</cp:lastModifiedBy>
  <cp:lastPrinted>2023-03-17T10:11:28Z</cp:lastPrinted>
  <dcterms:created xsi:type="dcterms:W3CDTF">2018-05-09T05:35:26Z</dcterms:created>
  <dcterms:modified xsi:type="dcterms:W3CDTF">2025-05-22T07:37:29Z</dcterms:modified>
</cp:coreProperties>
</file>